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Achizitii\PAAP 2025\BUGET\"/>
    </mc:Choice>
  </mc:AlternateContent>
  <xr:revisionPtr revIDLastSave="0" documentId="13_ncr:1_{0E7B114A-D895-48D4-84A9-ACCE97EB95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AP 2025" sheetId="2" r:id="rId1"/>
    <sheet name="I. Energie electrica" sheetId="8" r:id="rId2"/>
    <sheet name="III. Produse farmaceutice" sheetId="6" r:id="rId3"/>
    <sheet name="II. Produse alimentare" sheetId="9" r:id="rId4"/>
  </sheets>
  <calcPr calcId="191029"/>
  <fileRecoveryPr autoRecover="0"/>
</workbook>
</file>

<file path=xl/calcChain.xml><?xml version="1.0" encoding="utf-8"?>
<calcChain xmlns="http://schemas.openxmlformats.org/spreadsheetml/2006/main">
  <c r="D19" i="2" l="1"/>
  <c r="E15" i="2"/>
  <c r="E17" i="2"/>
  <c r="G137" i="9"/>
  <c r="F137" i="9"/>
  <c r="H137" i="9" s="1"/>
  <c r="G136" i="9"/>
  <c r="F136" i="9"/>
  <c r="H136" i="9" s="1"/>
  <c r="G135" i="9"/>
  <c r="F135" i="9"/>
  <c r="H135" i="9" s="1"/>
  <c r="G134" i="9"/>
  <c r="F134" i="9"/>
  <c r="H134" i="9" s="1"/>
  <c r="G133" i="9"/>
  <c r="F133" i="9"/>
  <c r="H133" i="9" s="1"/>
  <c r="G132" i="9"/>
  <c r="F132" i="9"/>
  <c r="H132" i="9" s="1"/>
  <c r="G131" i="9"/>
  <c r="F131" i="9"/>
  <c r="H131" i="9" s="1"/>
  <c r="G130" i="9"/>
  <c r="F130" i="9"/>
  <c r="H130" i="9" s="1"/>
  <c r="G129" i="9"/>
  <c r="F129" i="9"/>
  <c r="H129" i="9" s="1"/>
  <c r="G128" i="9"/>
  <c r="F128" i="9"/>
  <c r="H128" i="9" s="1"/>
  <c r="G127" i="9"/>
  <c r="F127" i="9"/>
  <c r="H127" i="9" s="1"/>
  <c r="G126" i="9"/>
  <c r="F126" i="9"/>
  <c r="H126" i="9" s="1"/>
  <c r="G125" i="9"/>
  <c r="F125" i="9"/>
  <c r="H125" i="9" s="1"/>
  <c r="G124" i="9"/>
  <c r="F124" i="9"/>
  <c r="H124" i="9" s="1"/>
  <c r="H123" i="9"/>
  <c r="G123" i="9"/>
  <c r="F123" i="9"/>
  <c r="G122" i="9"/>
  <c r="F122" i="9"/>
  <c r="H122" i="9" s="1"/>
  <c r="G121" i="9"/>
  <c r="F121" i="9"/>
  <c r="H121" i="9" s="1"/>
  <c r="G120" i="9"/>
  <c r="F120" i="9"/>
  <c r="H120" i="9" s="1"/>
  <c r="G119" i="9"/>
  <c r="F119" i="9"/>
  <c r="H119" i="9" s="1"/>
  <c r="G118" i="9"/>
  <c r="F118" i="9"/>
  <c r="H118" i="9" s="1"/>
  <c r="G117" i="9"/>
  <c r="F117" i="9"/>
  <c r="H117" i="9" s="1"/>
  <c r="G116" i="9"/>
  <c r="F116" i="9"/>
  <c r="H116" i="9" s="1"/>
  <c r="G115" i="9"/>
  <c r="F115" i="9"/>
  <c r="H115" i="9" s="1"/>
  <c r="H114" i="9"/>
  <c r="G114" i="9"/>
  <c r="F114" i="9"/>
  <c r="G113" i="9"/>
  <c r="F113" i="9"/>
  <c r="H113" i="9" s="1"/>
  <c r="G112" i="9"/>
  <c r="F112" i="9"/>
  <c r="H112" i="9" s="1"/>
  <c r="H111" i="9"/>
  <c r="G111" i="9"/>
  <c r="F111" i="9"/>
  <c r="G110" i="9"/>
  <c r="F110" i="9"/>
  <c r="H110" i="9" s="1"/>
  <c r="G109" i="9"/>
  <c r="F109" i="9"/>
  <c r="H109" i="9" s="1"/>
  <c r="G108" i="9"/>
  <c r="F108" i="9"/>
  <c r="H108" i="9" s="1"/>
  <c r="G107" i="9"/>
  <c r="F107" i="9"/>
  <c r="H107" i="9" s="1"/>
  <c r="G106" i="9"/>
  <c r="F106" i="9"/>
  <c r="H106" i="9" s="1"/>
  <c r="G105" i="9"/>
  <c r="F105" i="9"/>
  <c r="H105" i="9" s="1"/>
  <c r="G104" i="9"/>
  <c r="F104" i="9"/>
  <c r="H104" i="9" s="1"/>
  <c r="G103" i="9"/>
  <c r="F103" i="9"/>
  <c r="H103" i="9" s="1"/>
  <c r="H102" i="9"/>
  <c r="G102" i="9"/>
  <c r="F102" i="9"/>
  <c r="G101" i="9"/>
  <c r="F101" i="9"/>
  <c r="H101" i="9" s="1"/>
  <c r="G100" i="9"/>
  <c r="F100" i="9"/>
  <c r="H100" i="9" s="1"/>
  <c r="G99" i="9"/>
  <c r="F99" i="9"/>
  <c r="H99" i="9" s="1"/>
  <c r="H98" i="9"/>
  <c r="G98" i="9"/>
  <c r="F98" i="9"/>
  <c r="G97" i="9"/>
  <c r="F97" i="9"/>
  <c r="H97" i="9" s="1"/>
  <c r="G96" i="9"/>
  <c r="F96" i="9"/>
  <c r="H96" i="9" s="1"/>
  <c r="G95" i="9"/>
  <c r="F95" i="9"/>
  <c r="H95" i="9" s="1"/>
  <c r="G94" i="9"/>
  <c r="F94" i="9"/>
  <c r="H94" i="9" s="1"/>
  <c r="G93" i="9"/>
  <c r="F93" i="9"/>
  <c r="H93" i="9" s="1"/>
  <c r="G92" i="9"/>
  <c r="F92" i="9"/>
  <c r="H92" i="9" s="1"/>
  <c r="G91" i="9"/>
  <c r="F91" i="9"/>
  <c r="H91" i="9" s="1"/>
  <c r="H90" i="9"/>
  <c r="G90" i="9"/>
  <c r="F90" i="9"/>
  <c r="G89" i="9"/>
  <c r="F89" i="9"/>
  <c r="H89" i="9" s="1"/>
  <c r="G88" i="9"/>
  <c r="F88" i="9"/>
  <c r="H88" i="9" s="1"/>
  <c r="H87" i="9"/>
  <c r="G87" i="9"/>
  <c r="F87" i="9"/>
  <c r="G86" i="9"/>
  <c r="F86" i="9"/>
  <c r="H86" i="9" s="1"/>
  <c r="G85" i="9"/>
  <c r="F85" i="9"/>
  <c r="H85" i="9" s="1"/>
  <c r="G84" i="9"/>
  <c r="F84" i="9"/>
  <c r="H84" i="9" s="1"/>
  <c r="G83" i="9"/>
  <c r="F83" i="9"/>
  <c r="H83" i="9" s="1"/>
  <c r="G82" i="9"/>
  <c r="F82" i="9"/>
  <c r="H82" i="9" s="1"/>
  <c r="G81" i="9"/>
  <c r="F81" i="9"/>
  <c r="H81" i="9" s="1"/>
  <c r="G80" i="9"/>
  <c r="F80" i="9"/>
  <c r="H80" i="9" s="1"/>
  <c r="G79" i="9"/>
  <c r="F79" i="9"/>
  <c r="H79" i="9" s="1"/>
  <c r="H78" i="9"/>
  <c r="G78" i="9"/>
  <c r="F78" i="9"/>
  <c r="G77" i="9"/>
  <c r="F77" i="9"/>
  <c r="H77" i="9" s="1"/>
  <c r="G76" i="9"/>
  <c r="F76" i="9"/>
  <c r="H76" i="9" s="1"/>
  <c r="H75" i="9"/>
  <c r="G75" i="9"/>
  <c r="F75" i="9"/>
  <c r="H74" i="9"/>
  <c r="G74" i="9"/>
  <c r="F74" i="9"/>
  <c r="G73" i="9"/>
  <c r="F73" i="9"/>
  <c r="H73" i="9" s="1"/>
  <c r="G72" i="9"/>
  <c r="F72" i="9"/>
  <c r="H72" i="9" s="1"/>
  <c r="G71" i="9"/>
  <c r="F71" i="9"/>
  <c r="H71" i="9" s="1"/>
  <c r="G70" i="9"/>
  <c r="F70" i="9"/>
  <c r="H70" i="9" s="1"/>
  <c r="G69" i="9"/>
  <c r="F69" i="9"/>
  <c r="H69" i="9" s="1"/>
  <c r="G68" i="9"/>
  <c r="F68" i="9"/>
  <c r="H68" i="9" s="1"/>
  <c r="G67" i="9"/>
  <c r="F67" i="9"/>
  <c r="H67" i="9" s="1"/>
  <c r="G66" i="9"/>
  <c r="F66" i="9"/>
  <c r="H66" i="9" s="1"/>
  <c r="G65" i="9"/>
  <c r="F65" i="9"/>
  <c r="H65" i="9" s="1"/>
  <c r="G64" i="9"/>
  <c r="F64" i="9"/>
  <c r="H64" i="9" s="1"/>
  <c r="H63" i="9"/>
  <c r="G63" i="9"/>
  <c r="F63" i="9"/>
  <c r="G62" i="9"/>
  <c r="F62" i="9"/>
  <c r="H62" i="9" s="1"/>
  <c r="G61" i="9"/>
  <c r="F61" i="9"/>
  <c r="H61" i="9" s="1"/>
  <c r="G60" i="9"/>
  <c r="F60" i="9"/>
  <c r="H60" i="9" s="1"/>
  <c r="G59" i="9"/>
  <c r="F59" i="9"/>
  <c r="H59" i="9" s="1"/>
  <c r="G58" i="9"/>
  <c r="F58" i="9"/>
  <c r="H58" i="9" s="1"/>
  <c r="G57" i="9"/>
  <c r="F57" i="9"/>
  <c r="H57" i="9" s="1"/>
  <c r="G56" i="9"/>
  <c r="F56" i="9"/>
  <c r="H56" i="9" s="1"/>
  <c r="G55" i="9"/>
  <c r="F55" i="9"/>
  <c r="H55" i="9" s="1"/>
  <c r="H54" i="9"/>
  <c r="G54" i="9"/>
  <c r="F54" i="9"/>
  <c r="G53" i="9"/>
  <c r="F53" i="9"/>
  <c r="H53" i="9" s="1"/>
  <c r="G52" i="9"/>
  <c r="F52" i="9"/>
  <c r="H52" i="9" s="1"/>
  <c r="H51" i="9"/>
  <c r="G51" i="9"/>
  <c r="F51" i="9"/>
  <c r="G50" i="9"/>
  <c r="F50" i="9"/>
  <c r="H50" i="9" s="1"/>
  <c r="G49" i="9"/>
  <c r="F49" i="9"/>
  <c r="H49" i="9" s="1"/>
  <c r="G48" i="9"/>
  <c r="F48" i="9"/>
  <c r="H48" i="9" s="1"/>
  <c r="G47" i="9"/>
  <c r="F47" i="9"/>
  <c r="H47" i="9" s="1"/>
  <c r="G46" i="9"/>
  <c r="F46" i="9"/>
  <c r="H46" i="9" s="1"/>
  <c r="G45" i="9"/>
  <c r="F45" i="9"/>
  <c r="H45" i="9" s="1"/>
  <c r="G44" i="9"/>
  <c r="F44" i="9"/>
  <c r="H44" i="9" s="1"/>
  <c r="G43" i="9"/>
  <c r="F43" i="9"/>
  <c r="H43" i="9" s="1"/>
  <c r="G42" i="9"/>
  <c r="F42" i="9"/>
  <c r="H42" i="9" s="1"/>
  <c r="G41" i="9"/>
  <c r="F41" i="9"/>
  <c r="H41" i="9" s="1"/>
  <c r="G40" i="9"/>
  <c r="F40" i="9"/>
  <c r="H40" i="9" s="1"/>
  <c r="G39" i="9"/>
  <c r="F39" i="9"/>
  <c r="H39" i="9" s="1"/>
  <c r="G38" i="9"/>
  <c r="F38" i="9"/>
  <c r="H38" i="9" s="1"/>
  <c r="G37" i="9"/>
  <c r="F37" i="9"/>
  <c r="H37" i="9" s="1"/>
  <c r="G36" i="9"/>
  <c r="F36" i="9"/>
  <c r="H36" i="9" s="1"/>
  <c r="G35" i="9"/>
  <c r="F35" i="9"/>
  <c r="H35" i="9" s="1"/>
  <c r="G34" i="9"/>
  <c r="F34" i="9"/>
  <c r="H34" i="9" s="1"/>
  <c r="G33" i="9"/>
  <c r="F33" i="9"/>
  <c r="H33" i="9" s="1"/>
  <c r="G32" i="9"/>
  <c r="F32" i="9"/>
  <c r="H32" i="9" s="1"/>
  <c r="G31" i="9"/>
  <c r="F31" i="9"/>
  <c r="H31" i="9" s="1"/>
  <c r="H30" i="9"/>
  <c r="G30" i="9"/>
  <c r="F30" i="9"/>
  <c r="G29" i="9"/>
  <c r="F29" i="9"/>
  <c r="H29" i="9" s="1"/>
  <c r="G28" i="9"/>
  <c r="F28" i="9"/>
  <c r="H28" i="9" s="1"/>
  <c r="H27" i="9"/>
  <c r="G27" i="9"/>
  <c r="F27" i="9"/>
  <c r="G26" i="9"/>
  <c r="F26" i="9"/>
  <c r="H26" i="9" s="1"/>
  <c r="G25" i="9"/>
  <c r="F25" i="9"/>
  <c r="H25" i="9" s="1"/>
  <c r="G24" i="9"/>
  <c r="F24" i="9"/>
  <c r="H24" i="9" s="1"/>
  <c r="G23" i="9"/>
  <c r="F23" i="9"/>
  <c r="H23" i="9" s="1"/>
  <c r="G22" i="9"/>
  <c r="F22" i="9"/>
  <c r="H22" i="9" s="1"/>
  <c r="G21" i="9"/>
  <c r="F21" i="9"/>
  <c r="H21" i="9" s="1"/>
  <c r="G20" i="9"/>
  <c r="F20" i="9"/>
  <c r="H20" i="9" s="1"/>
  <c r="G19" i="9"/>
  <c r="F19" i="9"/>
  <c r="H19" i="9" s="1"/>
  <c r="G18" i="9"/>
  <c r="F18" i="9"/>
  <c r="H18" i="9" s="1"/>
  <c r="G17" i="9"/>
  <c r="F17" i="9"/>
  <c r="H17" i="9" s="1"/>
  <c r="G16" i="9"/>
  <c r="F16" i="9"/>
  <c r="H16" i="9" s="1"/>
  <c r="G15" i="9"/>
  <c r="F15" i="9"/>
  <c r="H15" i="9" s="1"/>
  <c r="G14" i="9"/>
  <c r="F14" i="9"/>
  <c r="H14" i="9" s="1"/>
  <c r="G13" i="9"/>
  <c r="F13" i="9"/>
  <c r="H13" i="9" s="1"/>
  <c r="G12" i="9"/>
  <c r="F12" i="9"/>
  <c r="H12" i="9" s="1"/>
  <c r="G11" i="9"/>
  <c r="F11" i="9"/>
  <c r="H11" i="9" s="1"/>
  <c r="G10" i="9"/>
  <c r="F10" i="9"/>
  <c r="H10" i="9" s="1"/>
  <c r="G9" i="9"/>
  <c r="F9" i="9"/>
  <c r="H9" i="9" s="1"/>
  <c r="G8" i="9"/>
  <c r="F8" i="9"/>
  <c r="H8" i="9" s="1"/>
  <c r="G7" i="9"/>
  <c r="F7" i="9"/>
  <c r="H7" i="9" s="1"/>
  <c r="G6" i="9"/>
  <c r="F6" i="9"/>
  <c r="H6" i="9" s="1"/>
  <c r="G5" i="9"/>
  <c r="F5" i="9"/>
  <c r="H5" i="9" s="1"/>
  <c r="G138" i="9" l="1"/>
  <c r="H138" i="9"/>
  <c r="H14" i="6"/>
  <c r="H26" i="6"/>
  <c r="H38" i="6"/>
  <c r="H49" i="6"/>
  <c r="H50" i="6"/>
  <c r="H62" i="6"/>
  <c r="H74" i="6"/>
  <c r="H86" i="6"/>
  <c r="H97" i="6"/>
  <c r="H98" i="6"/>
  <c r="H110" i="6"/>
  <c r="H122" i="6"/>
  <c r="H134" i="6"/>
  <c r="H145" i="6"/>
  <c r="H146" i="6"/>
  <c r="H158" i="6"/>
  <c r="H170" i="6"/>
  <c r="H182" i="6"/>
  <c r="H193" i="6"/>
  <c r="H194" i="6"/>
  <c r="H206" i="6"/>
  <c r="H218" i="6"/>
  <c r="H230" i="6"/>
  <c r="H241" i="6"/>
  <c r="H242" i="6"/>
  <c r="H254" i="6"/>
  <c r="H266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4" i="6"/>
  <c r="G269" i="6" s="1"/>
  <c r="F5" i="6"/>
  <c r="H5" i="6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F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F26" i="6"/>
  <c r="F27" i="6"/>
  <c r="H27" i="6" s="1"/>
  <c r="F28" i="6"/>
  <c r="H28" i="6" s="1"/>
  <c r="F29" i="6"/>
  <c r="H29" i="6" s="1"/>
  <c r="F30" i="6"/>
  <c r="H30" i="6" s="1"/>
  <c r="F31" i="6"/>
  <c r="H31" i="6" s="1"/>
  <c r="F32" i="6"/>
  <c r="H32" i="6" s="1"/>
  <c r="F33" i="6"/>
  <c r="H33" i="6" s="1"/>
  <c r="F34" i="6"/>
  <c r="H34" i="6" s="1"/>
  <c r="F35" i="6"/>
  <c r="H35" i="6" s="1"/>
  <c r="F36" i="6"/>
  <c r="H36" i="6" s="1"/>
  <c r="F37" i="6"/>
  <c r="H37" i="6" s="1"/>
  <c r="F38" i="6"/>
  <c r="F39" i="6"/>
  <c r="H39" i="6" s="1"/>
  <c r="F40" i="6"/>
  <c r="H40" i="6" s="1"/>
  <c r="F41" i="6"/>
  <c r="H41" i="6" s="1"/>
  <c r="F42" i="6"/>
  <c r="H42" i="6" s="1"/>
  <c r="F43" i="6"/>
  <c r="H43" i="6" s="1"/>
  <c r="F44" i="6"/>
  <c r="H44" i="6" s="1"/>
  <c r="F45" i="6"/>
  <c r="H45" i="6" s="1"/>
  <c r="F46" i="6"/>
  <c r="H46" i="6" s="1"/>
  <c r="F47" i="6"/>
  <c r="H47" i="6" s="1"/>
  <c r="F48" i="6"/>
  <c r="H48" i="6" s="1"/>
  <c r="F49" i="6"/>
  <c r="F50" i="6"/>
  <c r="F51" i="6"/>
  <c r="H51" i="6" s="1"/>
  <c r="F52" i="6"/>
  <c r="H52" i="6" s="1"/>
  <c r="F53" i="6"/>
  <c r="H53" i="6" s="1"/>
  <c r="F54" i="6"/>
  <c r="H54" i="6" s="1"/>
  <c r="F55" i="6"/>
  <c r="H55" i="6" s="1"/>
  <c r="F56" i="6"/>
  <c r="H56" i="6" s="1"/>
  <c r="F57" i="6"/>
  <c r="H57" i="6" s="1"/>
  <c r="F58" i="6"/>
  <c r="H58" i="6" s="1"/>
  <c r="F59" i="6"/>
  <c r="H59" i="6" s="1"/>
  <c r="F60" i="6"/>
  <c r="H60" i="6" s="1"/>
  <c r="F61" i="6"/>
  <c r="H61" i="6" s="1"/>
  <c r="F62" i="6"/>
  <c r="F63" i="6"/>
  <c r="H63" i="6" s="1"/>
  <c r="F64" i="6"/>
  <c r="H64" i="6" s="1"/>
  <c r="F65" i="6"/>
  <c r="H65" i="6" s="1"/>
  <c r="F66" i="6"/>
  <c r="H66" i="6" s="1"/>
  <c r="F67" i="6"/>
  <c r="H67" i="6" s="1"/>
  <c r="F68" i="6"/>
  <c r="H68" i="6" s="1"/>
  <c r="F69" i="6"/>
  <c r="H69" i="6" s="1"/>
  <c r="F70" i="6"/>
  <c r="H70" i="6" s="1"/>
  <c r="F71" i="6"/>
  <c r="H71" i="6" s="1"/>
  <c r="F72" i="6"/>
  <c r="H72" i="6" s="1"/>
  <c r="F73" i="6"/>
  <c r="H73" i="6" s="1"/>
  <c r="F74" i="6"/>
  <c r="F75" i="6"/>
  <c r="H75" i="6" s="1"/>
  <c r="F76" i="6"/>
  <c r="H76" i="6" s="1"/>
  <c r="F77" i="6"/>
  <c r="H77" i="6" s="1"/>
  <c r="F78" i="6"/>
  <c r="H78" i="6" s="1"/>
  <c r="F79" i="6"/>
  <c r="H79" i="6" s="1"/>
  <c r="F80" i="6"/>
  <c r="H80" i="6" s="1"/>
  <c r="F81" i="6"/>
  <c r="H81" i="6" s="1"/>
  <c r="F82" i="6"/>
  <c r="H82" i="6" s="1"/>
  <c r="F83" i="6"/>
  <c r="H83" i="6" s="1"/>
  <c r="F84" i="6"/>
  <c r="H84" i="6" s="1"/>
  <c r="F85" i="6"/>
  <c r="H85" i="6" s="1"/>
  <c r="F86" i="6"/>
  <c r="F87" i="6"/>
  <c r="H87" i="6" s="1"/>
  <c r="F88" i="6"/>
  <c r="H88" i="6" s="1"/>
  <c r="F89" i="6"/>
  <c r="H89" i="6" s="1"/>
  <c r="F90" i="6"/>
  <c r="H90" i="6" s="1"/>
  <c r="F91" i="6"/>
  <c r="H91" i="6" s="1"/>
  <c r="F92" i="6"/>
  <c r="H92" i="6" s="1"/>
  <c r="F93" i="6"/>
  <c r="H93" i="6" s="1"/>
  <c r="F94" i="6"/>
  <c r="H94" i="6" s="1"/>
  <c r="F95" i="6"/>
  <c r="H95" i="6" s="1"/>
  <c r="F96" i="6"/>
  <c r="H96" i="6" s="1"/>
  <c r="F97" i="6"/>
  <c r="F98" i="6"/>
  <c r="F99" i="6"/>
  <c r="H99" i="6" s="1"/>
  <c r="F100" i="6"/>
  <c r="H100" i="6" s="1"/>
  <c r="F101" i="6"/>
  <c r="H101" i="6" s="1"/>
  <c r="F102" i="6"/>
  <c r="H102" i="6" s="1"/>
  <c r="F103" i="6"/>
  <c r="H103" i="6" s="1"/>
  <c r="F104" i="6"/>
  <c r="H104" i="6" s="1"/>
  <c r="F105" i="6"/>
  <c r="H105" i="6" s="1"/>
  <c r="F106" i="6"/>
  <c r="H106" i="6" s="1"/>
  <c r="F107" i="6"/>
  <c r="H107" i="6" s="1"/>
  <c r="F108" i="6"/>
  <c r="H108" i="6" s="1"/>
  <c r="F109" i="6"/>
  <c r="H109" i="6" s="1"/>
  <c r="F110" i="6"/>
  <c r="F111" i="6"/>
  <c r="H111" i="6" s="1"/>
  <c r="F112" i="6"/>
  <c r="H112" i="6" s="1"/>
  <c r="F113" i="6"/>
  <c r="H113" i="6" s="1"/>
  <c r="F114" i="6"/>
  <c r="H114" i="6" s="1"/>
  <c r="F115" i="6"/>
  <c r="H115" i="6" s="1"/>
  <c r="F116" i="6"/>
  <c r="H116" i="6" s="1"/>
  <c r="F117" i="6"/>
  <c r="H117" i="6" s="1"/>
  <c r="F118" i="6"/>
  <c r="H118" i="6" s="1"/>
  <c r="F119" i="6"/>
  <c r="H119" i="6" s="1"/>
  <c r="F120" i="6"/>
  <c r="H120" i="6" s="1"/>
  <c r="F121" i="6"/>
  <c r="H121" i="6" s="1"/>
  <c r="F122" i="6"/>
  <c r="F123" i="6"/>
  <c r="H123" i="6" s="1"/>
  <c r="F124" i="6"/>
  <c r="H124" i="6" s="1"/>
  <c r="F125" i="6"/>
  <c r="H125" i="6" s="1"/>
  <c r="F126" i="6"/>
  <c r="H126" i="6" s="1"/>
  <c r="F127" i="6"/>
  <c r="H127" i="6" s="1"/>
  <c r="F128" i="6"/>
  <c r="H128" i="6" s="1"/>
  <c r="F129" i="6"/>
  <c r="H129" i="6" s="1"/>
  <c r="F130" i="6"/>
  <c r="H130" i="6" s="1"/>
  <c r="F131" i="6"/>
  <c r="H131" i="6" s="1"/>
  <c r="F132" i="6"/>
  <c r="H132" i="6" s="1"/>
  <c r="F133" i="6"/>
  <c r="H133" i="6" s="1"/>
  <c r="F134" i="6"/>
  <c r="F135" i="6"/>
  <c r="H135" i="6" s="1"/>
  <c r="F136" i="6"/>
  <c r="H136" i="6" s="1"/>
  <c r="F137" i="6"/>
  <c r="H137" i="6" s="1"/>
  <c r="F138" i="6"/>
  <c r="H138" i="6" s="1"/>
  <c r="F139" i="6"/>
  <c r="H139" i="6" s="1"/>
  <c r="F140" i="6"/>
  <c r="H140" i="6" s="1"/>
  <c r="F141" i="6"/>
  <c r="H141" i="6" s="1"/>
  <c r="F142" i="6"/>
  <c r="H142" i="6" s="1"/>
  <c r="F143" i="6"/>
  <c r="H143" i="6" s="1"/>
  <c r="F144" i="6"/>
  <c r="H144" i="6" s="1"/>
  <c r="F145" i="6"/>
  <c r="F146" i="6"/>
  <c r="F147" i="6"/>
  <c r="H147" i="6" s="1"/>
  <c r="F148" i="6"/>
  <c r="H148" i="6" s="1"/>
  <c r="F149" i="6"/>
  <c r="H149" i="6" s="1"/>
  <c r="F150" i="6"/>
  <c r="H150" i="6" s="1"/>
  <c r="F151" i="6"/>
  <c r="H151" i="6" s="1"/>
  <c r="F152" i="6"/>
  <c r="H152" i="6" s="1"/>
  <c r="F153" i="6"/>
  <c r="H153" i="6" s="1"/>
  <c r="F154" i="6"/>
  <c r="H154" i="6" s="1"/>
  <c r="F155" i="6"/>
  <c r="H155" i="6" s="1"/>
  <c r="F156" i="6"/>
  <c r="H156" i="6" s="1"/>
  <c r="F157" i="6"/>
  <c r="H157" i="6" s="1"/>
  <c r="F158" i="6"/>
  <c r="F159" i="6"/>
  <c r="H159" i="6" s="1"/>
  <c r="F160" i="6"/>
  <c r="H160" i="6" s="1"/>
  <c r="F161" i="6"/>
  <c r="H161" i="6" s="1"/>
  <c r="F162" i="6"/>
  <c r="H162" i="6" s="1"/>
  <c r="F163" i="6"/>
  <c r="H163" i="6" s="1"/>
  <c r="F164" i="6"/>
  <c r="H164" i="6" s="1"/>
  <c r="F165" i="6"/>
  <c r="H165" i="6" s="1"/>
  <c r="F166" i="6"/>
  <c r="H166" i="6" s="1"/>
  <c r="F167" i="6"/>
  <c r="H167" i="6" s="1"/>
  <c r="F168" i="6"/>
  <c r="H168" i="6" s="1"/>
  <c r="F169" i="6"/>
  <c r="H169" i="6" s="1"/>
  <c r="F170" i="6"/>
  <c r="F171" i="6"/>
  <c r="H171" i="6" s="1"/>
  <c r="F172" i="6"/>
  <c r="H172" i="6" s="1"/>
  <c r="F173" i="6"/>
  <c r="H173" i="6" s="1"/>
  <c r="F174" i="6"/>
  <c r="H174" i="6" s="1"/>
  <c r="F175" i="6"/>
  <c r="H175" i="6" s="1"/>
  <c r="F176" i="6"/>
  <c r="H176" i="6" s="1"/>
  <c r="F177" i="6"/>
  <c r="H177" i="6" s="1"/>
  <c r="F178" i="6"/>
  <c r="H178" i="6" s="1"/>
  <c r="F179" i="6"/>
  <c r="H179" i="6" s="1"/>
  <c r="F180" i="6"/>
  <c r="H180" i="6" s="1"/>
  <c r="F181" i="6"/>
  <c r="H181" i="6" s="1"/>
  <c r="F182" i="6"/>
  <c r="F183" i="6"/>
  <c r="H183" i="6" s="1"/>
  <c r="F184" i="6"/>
  <c r="H184" i="6" s="1"/>
  <c r="F185" i="6"/>
  <c r="H185" i="6" s="1"/>
  <c r="F186" i="6"/>
  <c r="H186" i="6" s="1"/>
  <c r="F187" i="6"/>
  <c r="H187" i="6" s="1"/>
  <c r="F188" i="6"/>
  <c r="H188" i="6" s="1"/>
  <c r="F189" i="6"/>
  <c r="H189" i="6" s="1"/>
  <c r="F190" i="6"/>
  <c r="H190" i="6" s="1"/>
  <c r="F191" i="6"/>
  <c r="H191" i="6" s="1"/>
  <c r="F192" i="6"/>
  <c r="H192" i="6" s="1"/>
  <c r="F193" i="6"/>
  <c r="F194" i="6"/>
  <c r="F195" i="6"/>
  <c r="H195" i="6" s="1"/>
  <c r="F196" i="6"/>
  <c r="H196" i="6" s="1"/>
  <c r="F197" i="6"/>
  <c r="H197" i="6" s="1"/>
  <c r="F198" i="6"/>
  <c r="H198" i="6" s="1"/>
  <c r="F199" i="6"/>
  <c r="H199" i="6" s="1"/>
  <c r="F200" i="6"/>
  <c r="H200" i="6" s="1"/>
  <c r="F201" i="6"/>
  <c r="H201" i="6" s="1"/>
  <c r="F202" i="6"/>
  <c r="H202" i="6" s="1"/>
  <c r="F203" i="6"/>
  <c r="H203" i="6" s="1"/>
  <c r="F204" i="6"/>
  <c r="H204" i="6" s="1"/>
  <c r="F205" i="6"/>
  <c r="H205" i="6" s="1"/>
  <c r="F206" i="6"/>
  <c r="F207" i="6"/>
  <c r="H207" i="6" s="1"/>
  <c r="F208" i="6"/>
  <c r="H208" i="6" s="1"/>
  <c r="F209" i="6"/>
  <c r="H209" i="6" s="1"/>
  <c r="F210" i="6"/>
  <c r="H210" i="6" s="1"/>
  <c r="F211" i="6"/>
  <c r="H211" i="6" s="1"/>
  <c r="F212" i="6"/>
  <c r="H212" i="6" s="1"/>
  <c r="F213" i="6"/>
  <c r="H213" i="6" s="1"/>
  <c r="F214" i="6"/>
  <c r="H214" i="6" s="1"/>
  <c r="F215" i="6"/>
  <c r="H215" i="6" s="1"/>
  <c r="F216" i="6"/>
  <c r="H216" i="6" s="1"/>
  <c r="F217" i="6"/>
  <c r="H217" i="6" s="1"/>
  <c r="F218" i="6"/>
  <c r="F219" i="6"/>
  <c r="H219" i="6" s="1"/>
  <c r="F220" i="6"/>
  <c r="H220" i="6" s="1"/>
  <c r="F221" i="6"/>
  <c r="H221" i="6" s="1"/>
  <c r="F222" i="6"/>
  <c r="H222" i="6" s="1"/>
  <c r="F223" i="6"/>
  <c r="H223" i="6" s="1"/>
  <c r="F224" i="6"/>
  <c r="H224" i="6" s="1"/>
  <c r="F225" i="6"/>
  <c r="H225" i="6" s="1"/>
  <c r="F226" i="6"/>
  <c r="H226" i="6" s="1"/>
  <c r="F227" i="6"/>
  <c r="H227" i="6" s="1"/>
  <c r="F228" i="6"/>
  <c r="H228" i="6" s="1"/>
  <c r="F229" i="6"/>
  <c r="H229" i="6" s="1"/>
  <c r="F230" i="6"/>
  <c r="F231" i="6"/>
  <c r="H231" i="6" s="1"/>
  <c r="F232" i="6"/>
  <c r="H232" i="6" s="1"/>
  <c r="F233" i="6"/>
  <c r="H233" i="6" s="1"/>
  <c r="F234" i="6"/>
  <c r="H234" i="6" s="1"/>
  <c r="F235" i="6"/>
  <c r="H235" i="6" s="1"/>
  <c r="F236" i="6"/>
  <c r="H236" i="6" s="1"/>
  <c r="F237" i="6"/>
  <c r="H237" i="6" s="1"/>
  <c r="F238" i="6"/>
  <c r="H238" i="6" s="1"/>
  <c r="F239" i="6"/>
  <c r="H239" i="6" s="1"/>
  <c r="F240" i="6"/>
  <c r="H240" i="6" s="1"/>
  <c r="F241" i="6"/>
  <c r="F242" i="6"/>
  <c r="F243" i="6"/>
  <c r="H243" i="6" s="1"/>
  <c r="F244" i="6"/>
  <c r="H244" i="6" s="1"/>
  <c r="F245" i="6"/>
  <c r="H245" i="6" s="1"/>
  <c r="F246" i="6"/>
  <c r="H246" i="6" s="1"/>
  <c r="F247" i="6"/>
  <c r="H247" i="6" s="1"/>
  <c r="F248" i="6"/>
  <c r="H248" i="6" s="1"/>
  <c r="F249" i="6"/>
  <c r="H249" i="6" s="1"/>
  <c r="F250" i="6"/>
  <c r="H250" i="6" s="1"/>
  <c r="F251" i="6"/>
  <c r="H251" i="6" s="1"/>
  <c r="F252" i="6"/>
  <c r="H252" i="6" s="1"/>
  <c r="F253" i="6"/>
  <c r="H253" i="6" s="1"/>
  <c r="F254" i="6"/>
  <c r="F255" i="6"/>
  <c r="H255" i="6" s="1"/>
  <c r="F256" i="6"/>
  <c r="H256" i="6" s="1"/>
  <c r="F257" i="6"/>
  <c r="H257" i="6" s="1"/>
  <c r="F258" i="6"/>
  <c r="H258" i="6" s="1"/>
  <c r="F259" i="6"/>
  <c r="H259" i="6" s="1"/>
  <c r="F260" i="6"/>
  <c r="H260" i="6" s="1"/>
  <c r="F261" i="6"/>
  <c r="H261" i="6" s="1"/>
  <c r="F262" i="6"/>
  <c r="H262" i="6" s="1"/>
  <c r="F263" i="6"/>
  <c r="H263" i="6" s="1"/>
  <c r="F264" i="6"/>
  <c r="H264" i="6" s="1"/>
  <c r="F265" i="6"/>
  <c r="H265" i="6" s="1"/>
  <c r="F266" i="6"/>
  <c r="F267" i="6"/>
  <c r="H267" i="6" s="1"/>
  <c r="F268" i="6"/>
  <c r="H268" i="6" s="1"/>
  <c r="F4" i="6"/>
  <c r="H4" i="6" s="1"/>
  <c r="H269" i="6" l="1"/>
  <c r="E13" i="2"/>
  <c r="H7" i="8" l="1"/>
  <c r="G7" i="8"/>
  <c r="E9" i="2"/>
  <c r="E19" i="2" s="1"/>
</calcChain>
</file>

<file path=xl/sharedStrings.xml><?xml version="1.0" encoding="utf-8"?>
<sst xmlns="http://schemas.openxmlformats.org/spreadsheetml/2006/main" count="897" uniqueCount="539">
  <si>
    <t>Nr. crt.</t>
  </si>
  <si>
    <t>Tipul si obiectul  contractului de achizitie publica/ acordului- cadru</t>
  </si>
  <si>
    <t>Cod CPV</t>
  </si>
  <si>
    <t>Sursa de finantare</t>
  </si>
  <si>
    <t>Procedura stabilita/instrumente specifice  pentru derularea procesului de achizitie</t>
  </si>
  <si>
    <t>Data (luna) estimata pentru initierea procedurii</t>
  </si>
  <si>
    <t>Persoana responsabila cu aplicarea procedurii de atribuire</t>
  </si>
  <si>
    <t>Finantare ASS</t>
  </si>
  <si>
    <t>Online</t>
  </si>
  <si>
    <t>TOTAL PROCEDURI</t>
  </si>
  <si>
    <t>Data (luna) estimata pentru atribuire contract de achizitie publica/      acordului-cadru</t>
  </si>
  <si>
    <t>Valoarea estimata contract de achizitie publica /acord-cadru                  Lei, fara TVA</t>
  </si>
  <si>
    <t>Modalitate de derulare procedura de atribuire   online/                  offline</t>
  </si>
  <si>
    <t>APROBAT,</t>
  </si>
  <si>
    <t>INTOCMIT,</t>
  </si>
  <si>
    <t>Ec. Coca Mihaela Bochis</t>
  </si>
  <si>
    <t xml:space="preserve">PROGRAMUL ANUAL AL ACHIZITIILOR PUBLICE </t>
  </si>
  <si>
    <t>I.</t>
  </si>
  <si>
    <t>Ec. Daniel Tamas</t>
  </si>
  <si>
    <t>Tamas Daniel</t>
  </si>
  <si>
    <t>Bochis Mihaela</t>
  </si>
  <si>
    <t>SPITALUL DE BOLI PSIHICE CRONICE BORSA</t>
  </si>
  <si>
    <t xml:space="preserve">                  AVIZAT,</t>
  </si>
  <si>
    <t xml:space="preserve">      DIRECTOR FINANCIAR-CONTABIL,</t>
  </si>
  <si>
    <t xml:space="preserve">               Ec. Elena Man</t>
  </si>
  <si>
    <t>Ec. Aurica Tamas</t>
  </si>
  <si>
    <t>FURNIZARE ENERGIE ELECTRICA</t>
  </si>
  <si>
    <t>09310000-5</t>
  </si>
  <si>
    <t>III.</t>
  </si>
  <si>
    <t>MANAGER,</t>
  </si>
  <si>
    <t xml:space="preserve">Obiectul achizitiei </t>
  </si>
  <si>
    <t>UM</t>
  </si>
  <si>
    <t>Pret unitar cu TVA</t>
  </si>
  <si>
    <t>Pret unitar fara TVA</t>
  </si>
  <si>
    <t>Valoarea estimata  Lei, fara TVA</t>
  </si>
  <si>
    <t>TOTAL</t>
  </si>
  <si>
    <t>Cantitate</t>
  </si>
  <si>
    <t>CAPSULA</t>
  </si>
  <si>
    <t>SILIBINUM 150 MG</t>
  </si>
  <si>
    <t>COMPR.</t>
  </si>
  <si>
    <t>COMPR.FILM.</t>
  </si>
  <si>
    <t>COMBINATII (SARURI BILIARE)</t>
  </si>
  <si>
    <t>DRAJEU</t>
  </si>
  <si>
    <t>GLICLAZIDUM 60 MG</t>
  </si>
  <si>
    <t>COMPR.ELIB. PREL.</t>
  </si>
  <si>
    <t>METFORMINUM 1000 MG</t>
  </si>
  <si>
    <t>ATORVASTATINUM 20 MG</t>
  </si>
  <si>
    <t xml:space="preserve">CANDESARTANUM CILEXETIL 16 MG </t>
  </si>
  <si>
    <t>METOPROLOLUM 50 MG</t>
  </si>
  <si>
    <t>INDAPAMIDUM  1.5 MG</t>
  </si>
  <si>
    <t>COMPR. CU ELIB.PREL.</t>
  </si>
  <si>
    <t>PERINDOPRILUM 4 MG</t>
  </si>
  <si>
    <t xml:space="preserve">RAMIPRILUM 10 MG </t>
  </si>
  <si>
    <t>COMPR. FILM.</t>
  </si>
  <si>
    <t>CLOPIDOGRELUM 75 MG</t>
  </si>
  <si>
    <t>PENTOXIFYLLINUM  400 MG</t>
  </si>
  <si>
    <t>COMPR.FILM.ELIB.PREL.</t>
  </si>
  <si>
    <t>ETORICOXIBUM 60 MG</t>
  </si>
  <si>
    <t>DUTASTERIDUM 0.5 MG</t>
  </si>
  <si>
    <t>CAPSULE MOI</t>
  </si>
  <si>
    <t>TAMSULOSINUM  0.4 MG</t>
  </si>
  <si>
    <t xml:space="preserve">COMPR. FILM. </t>
  </si>
  <si>
    <t>CEFUROXIMUM 500 MG</t>
  </si>
  <si>
    <t>LEVOFLOXACINUM 500 MG</t>
  </si>
  <si>
    <t>CLARITHROMYCINUM 500 MG</t>
  </si>
  <si>
    <t>FLUCONAZOLUM 150 MG</t>
  </si>
  <si>
    <t>DOXYCYCLINUM 100 MG</t>
  </si>
  <si>
    <t xml:space="preserve">MINPLIC. MINICP. ELIB. PREL. </t>
  </si>
  <si>
    <t>ARIPIPRAZOLUM  10 MG</t>
  </si>
  <si>
    <t>COMPR. ORODIS.</t>
  </si>
  <si>
    <t>ARIPIPRAZOLUM  15 MG</t>
  </si>
  <si>
    <t>BROMAZEPAMUM 3 MG</t>
  </si>
  <si>
    <t>CARBAMAZEPINUM 200 MG</t>
  </si>
  <si>
    <t>CARBAMAZEPINUM 600 MG</t>
  </si>
  <si>
    <t>CLOZAPINUM 100 MG</t>
  </si>
  <si>
    <t>DONEPEZILUM 10 MG</t>
  </si>
  <si>
    <t xml:space="preserve">GABAPENTINUM 300 MG </t>
  </si>
  <si>
    <t>GINKGO BILOBA 40 MG</t>
  </si>
  <si>
    <t>LEVOMEPROMAZINUM 25 MG</t>
  </si>
  <si>
    <t>LORAZEPAMUM 1 MG</t>
  </si>
  <si>
    <t xml:space="preserve">METAMIZOLUM NATRICUM 500 MG </t>
  </si>
  <si>
    <t>NITRAZEPAMUM 5 MG</t>
  </si>
  <si>
    <t>OLANZAPINUM 10 MG</t>
  </si>
  <si>
    <t xml:space="preserve">COMPR. ELIB. PREL. </t>
  </si>
  <si>
    <t>PARACETAMOLUM 500 MG</t>
  </si>
  <si>
    <t>PHENOBARBITALUM 100 MG</t>
  </si>
  <si>
    <t>PIRACETAMUM 400 MG</t>
  </si>
  <si>
    <t>QUETIAPINUM 200 MG</t>
  </si>
  <si>
    <t>QUETIAPINUM 400 MG</t>
  </si>
  <si>
    <t xml:space="preserve">RISPERIDONUM 3 MG </t>
  </si>
  <si>
    <t>TIAPRIDUM 100 MG</t>
  </si>
  <si>
    <t>TRIHEXYPHENIDYLUM  2 MG</t>
  </si>
  <si>
    <t>XYLOMETAZOLINUM 1 MG/ML</t>
  </si>
  <si>
    <t>ACETYLCYSTEINUM 200 MG</t>
  </si>
  <si>
    <t>AMBAZONUM 10 MG</t>
  </si>
  <si>
    <t>COMPRIMAT DE SUPT</t>
  </si>
  <si>
    <t>Nr. crt</t>
  </si>
  <si>
    <t>ACENOCUMAROLUM 2 MG</t>
  </si>
  <si>
    <t xml:space="preserve">BISOPROLOLUM  5 MG </t>
  </si>
  <si>
    <t>CARIPRAZINUM 3 MG</t>
  </si>
  <si>
    <t>COMBINATII (CULTURI LACTICE VII)</t>
  </si>
  <si>
    <t>ESCITALOPRAM  10 MG</t>
  </si>
  <si>
    <t>FUROSEMIDUM  40 MG</t>
  </si>
  <si>
    <t>LEVETIRACETAMUM  500 MG</t>
  </si>
  <si>
    <t>MEMANTINUM  10 MG</t>
  </si>
  <si>
    <t xml:space="preserve">SERTRALINUM 100 MG </t>
  </si>
  <si>
    <t>VENLAFAXINUM 75 MG</t>
  </si>
  <si>
    <t>CAPS.</t>
  </si>
  <si>
    <t>DRAJ. GASTROREZ.</t>
  </si>
  <si>
    <t>CPR.</t>
  </si>
  <si>
    <t>CAPS. GASTRO REZ.</t>
  </si>
  <si>
    <t>COMPR. GASTROR EZ.</t>
  </si>
  <si>
    <t xml:space="preserve">CAPS. PULB. INHAL. </t>
  </si>
  <si>
    <t>SPRAY NAZAL</t>
  </si>
  <si>
    <t>IV. PRODUSE FARMACEUTICE</t>
  </si>
  <si>
    <t>II.</t>
  </si>
  <si>
    <t>Valoarea estimata Lei, cu TVA</t>
  </si>
  <si>
    <t>Nr. Crt.</t>
  </si>
  <si>
    <t>Denumire produs/serviciu/lucrare</t>
  </si>
  <si>
    <t>Preț unitar estimat  fără TVA</t>
  </si>
  <si>
    <t>Preț unitar estimat  cu TVA</t>
  </si>
  <si>
    <t>Valoare totală estimată fără TVA</t>
  </si>
  <si>
    <t>Valoare totală estimată cu TVA</t>
  </si>
  <si>
    <t>TUB</t>
  </si>
  <si>
    <t>ACENOCUMAROLUM 4 MG</t>
  </si>
  <si>
    <t>FIOLA</t>
  </si>
  <si>
    <t>CAPS. MOI GASTROR EZ.</t>
  </si>
  <si>
    <t>FLACON</t>
  </si>
  <si>
    <t>COMPR. FILM. GASTROREZ.</t>
  </si>
  <si>
    <t>COMBINATII (PARACETAMOLUM, PSEUDOEPHEDRINUM CLORHIDRAT)</t>
  </si>
  <si>
    <t>FLACON/PUNGA</t>
  </si>
  <si>
    <t>FLACON 300ML</t>
  </si>
  <si>
    <t>PLIC</t>
  </si>
  <si>
    <t>DRAJ.</t>
  </si>
  <si>
    <t>DROTAVERINUM 80 MG</t>
  </si>
  <si>
    <t>SERINGA PREUMPLUTA</t>
  </si>
  <si>
    <t xml:space="preserve">FERROSI SULFAS </t>
  </si>
  <si>
    <t>COMPR. ELIB. PREL.</t>
  </si>
  <si>
    <t>GLICERINA BORAXATA 10%</t>
  </si>
  <si>
    <t>FLACON 25G</t>
  </si>
  <si>
    <t xml:space="preserve">FLACON </t>
  </si>
  <si>
    <t>LORATADINUM 10 MG</t>
  </si>
  <si>
    <t>COMPR./COMPR. ELIB. PREL.</t>
  </si>
  <si>
    <t>COMPR. FILM./ORODISP</t>
  </si>
  <si>
    <t>PUNGA/FLACON</t>
  </si>
  <si>
    <t>COMPR. ORODISP. /FILM</t>
  </si>
  <si>
    <t>COMPR.ELIB.PREL.</t>
  </si>
  <si>
    <t>FIOLE</t>
  </si>
  <si>
    <t>FLACON 1000ML</t>
  </si>
  <si>
    <t>COMPR./CAPS.</t>
  </si>
  <si>
    <t>COMPR. FILM. ELIB. PREL.</t>
  </si>
  <si>
    <t>COMPR. ELIB. PREL. /MODIF.</t>
  </si>
  <si>
    <t>Valoarea estimata contract de achizitie publica /acord-cadru                  Lei, cu TVA</t>
  </si>
  <si>
    <t>ENERGIE ELECTRICA</t>
  </si>
  <si>
    <t>33600000-6</t>
  </si>
  <si>
    <t>PRODUSE FARMACEUTICE</t>
  </si>
  <si>
    <t>RIVAROXABANUM 15 MG</t>
  </si>
  <si>
    <t>AMISULPRIDUM 400 MG</t>
  </si>
  <si>
    <t>NICERGOLINUM 30 MG</t>
  </si>
  <si>
    <t>ACICLOVIRUM 400  MG</t>
  </si>
  <si>
    <t xml:space="preserve">ACID OMEGA-3-ESTERI ETILICI 90 </t>
  </si>
  <si>
    <t xml:space="preserve">CAPS. MOI </t>
  </si>
  <si>
    <t>ACIDUM ACETYLSALYCILICUM 100 MG</t>
  </si>
  <si>
    <t>ACIDUM ASCORBICUM 1000 MG</t>
  </si>
  <si>
    <t>ACIDUM FOLICUM 5 MG</t>
  </si>
  <si>
    <t>ACIDUM URSODEOXYCHOLICUM 250 MG</t>
  </si>
  <si>
    <t>ACIDUM VALPROICUM + SARURI 1000 MG</t>
  </si>
  <si>
    <t>ACIDUM VALPROICUM + SARURI 300 MG</t>
  </si>
  <si>
    <t>ALFACALCIDOLUM 0.25 MCG</t>
  </si>
  <si>
    <t>CAPS.MOI</t>
  </si>
  <si>
    <t>ALPRAZOLANUM 0.25 MG</t>
  </si>
  <si>
    <t>AMLODIPINUM 5 MG</t>
  </si>
  <si>
    <t xml:space="preserve">BIOLOGIC (LYSATUM BACTERIALE OM 85 CRYODESICATUM) </t>
  </si>
  <si>
    <t>CIPROFLOXACINA 500 MG</t>
  </si>
  <si>
    <t>COMPR</t>
  </si>
  <si>
    <t>COMBINATII (ALBASTRU DE METILEN, VITAMINA B1, B6, ULEI ESENTIAL)</t>
  </si>
  <si>
    <t>COMPR.MAST.</t>
  </si>
  <si>
    <t>SUPOZ.</t>
  </si>
  <si>
    <t>DIAZEPAMUM 10 MG</t>
  </si>
  <si>
    <t>DIOSMINUM 500 MG</t>
  </si>
  <si>
    <t>DOMPERIDONUM 10 MG</t>
  </si>
  <si>
    <t>ERDOSTEINUM 300 MG</t>
  </si>
  <si>
    <t>FENOFIBRATUM 160 MG</t>
  </si>
  <si>
    <t>FLURBIPROFENUM</t>
  </si>
  <si>
    <t>COMPR.DE SUPT</t>
  </si>
  <si>
    <t>FL./PUNGA</t>
  </si>
  <si>
    <t>IBUPROFENUM 200 MG</t>
  </si>
  <si>
    <t>COMPR FILM.</t>
  </si>
  <si>
    <t>CART./STILOU</t>
  </si>
  <si>
    <t>KETOTIFENUM  1 MG</t>
  </si>
  <si>
    <t>LEVOCETIRIZINUM 5 MG</t>
  </si>
  <si>
    <t>SOL.INJ</t>
  </si>
  <si>
    <t>MELOXICANUM 7.5 MG</t>
  </si>
  <si>
    <t>MONTELUKASTUM 10 MG</t>
  </si>
  <si>
    <t>COMPR.FILM</t>
  </si>
  <si>
    <t>PHENOXYMETHYLPENICILLINUM 1000000 UI</t>
  </si>
  <si>
    <t>PHENOXYMETHYLPENICILLINUM 1500000 UI</t>
  </si>
  <si>
    <t>PREDNISONUM 5 MG</t>
  </si>
  <si>
    <t>PROPRANOLOLUM 10 MG</t>
  </si>
  <si>
    <t>RISPERIDONUM 1 MG</t>
  </si>
  <si>
    <t>SOL.ORALA</t>
  </si>
  <si>
    <t>SULFASALAZINUM  500 MG</t>
  </si>
  <si>
    <t>CAPS.ELIB.PREL.</t>
  </si>
  <si>
    <t>Iunie</t>
  </si>
  <si>
    <t>Negociere fara publicarea unui anunt de participare BRM</t>
  </si>
  <si>
    <t>Licitatie deschisa</t>
  </si>
  <si>
    <t xml:space="preserve">Martie </t>
  </si>
  <si>
    <t>Iulie</t>
  </si>
  <si>
    <t>Martie</t>
  </si>
  <si>
    <t>15000000-8</t>
  </si>
  <si>
    <t>ACETYLCYSTEINUM 300 MG/3 ML SOL.INJ.</t>
  </si>
  <si>
    <t>ACICLOVIRUM 50 MG/GR CREMA</t>
  </si>
  <si>
    <t>ACIDUM ASCORBICUM 750   MG SOL. INJ.</t>
  </si>
  <si>
    <t>ACIDUM URSODEOXYCHOLICUM 500 MG</t>
  </si>
  <si>
    <t>ALPRAZOLANUM 0.50 MG</t>
  </si>
  <si>
    <t>AMIKACINUM 500 MG/ 2 ML SOL. INJ</t>
  </si>
  <si>
    <t>AMINOVEN 5 % 500 ML SOL. PERF.</t>
  </si>
  <si>
    <t>AMIODARONUM 50 MG/ ML CONC. PT SOL.INJ./PERF.</t>
  </si>
  <si>
    <t>AMOXICILLINUM + ACIDUM CLAVULANICUM 1000 MG</t>
  </si>
  <si>
    <t>AMOXICILLINUM + ACIDUM CLAVULANICUM 1000 MG/200 MG PULB.PT.SOL.INJ./PERF.</t>
  </si>
  <si>
    <t>AMOXICILLINUM 500 MG</t>
  </si>
  <si>
    <t>AMPICILLINUM 1000 MG PULB.PT. SOL. INJ.</t>
  </si>
  <si>
    <t>ARIPIPRAZOLUM 400 MG PULB.+SOLV. PT. SUSP.INJ. CU ELIB.PREL.</t>
  </si>
  <si>
    <t>ATROPINUM 1 MG/ML SOL. INJ.</t>
  </si>
  <si>
    <t>AZITHROMYCINUM 500 MG</t>
  </si>
  <si>
    <t>BISACODYLUM 5 MG</t>
  </si>
  <si>
    <t>BUSPIRONUM 10 MG</t>
  </si>
  <si>
    <t>CALCII GLUCONAS 95 MG/ML SOL. INJ.</t>
  </si>
  <si>
    <t>CAPTOPRILUM 25 MG</t>
  </si>
  <si>
    <t>CARBAZOCHROMI SALICYLAS 0.3 MG/ML SOL. INJ./PERF.</t>
  </si>
  <si>
    <t>CARBUNE MEDICINAL ACTIV 250 MG</t>
  </si>
  <si>
    <t>CEFIXIMUM 400 MG</t>
  </si>
  <si>
    <t>CEFTRIAXONUM 1 G PULB. PT. SOL. INJ./PERF.</t>
  </si>
  <si>
    <t>CEFUROXIMUM 1,5 G PULB. PT. SOL. INJ./PERF.</t>
  </si>
  <si>
    <t>CLINDAMYCINUM 150 MG/1 ML SOL. INJ./PERF.</t>
  </si>
  <si>
    <t>CLINDAMYCINUM 300 MG</t>
  </si>
  <si>
    <t>CLINDAMYCINUM 300 MG/2 ML SOL. INJ.</t>
  </si>
  <si>
    <t>CLINDAMYCINUM 600 MG</t>
  </si>
  <si>
    <t>CLONAZEPAMUM 0,5 MG</t>
  </si>
  <si>
    <t>CLONAZEPAMUM 2 MG</t>
  </si>
  <si>
    <t>CHLORQUINALDOLUM 100 MG</t>
  </si>
  <si>
    <t>CODEINUM 15 MG</t>
  </si>
  <si>
    <t>COLECALCIFEROLUM 1000 UI</t>
  </si>
  <si>
    <t>COLISTINUM 1000000 UI PULB. PT. SOL. INJ./PERF.</t>
  </si>
  <si>
    <t>COMBINATII (NATRII ALGINAS + NATRII HYDROGENOCARBONAS + CALCII CARBONAS) SUSP. ORALA</t>
  </si>
  <si>
    <t>COMBINATII (CARBONAT DE CALCIU, MAGNEZIU, TRISILICAT DE MAGNEZIU)</t>
  </si>
  <si>
    <t>COMBINATII ( DICLOFENACUM 50 MG/G; MENTOLUM; TRANSCUTOLUM) GEL/CREMA</t>
  </si>
  <si>
    <t>COMBINATII (HEPARINUM 100000 UI; DEXPANTENOLUM) CREMA</t>
  </si>
  <si>
    <t>COMBINATII (HEPARINUM 50000 UI; DICLOFENACUM 10 MG) GEL</t>
  </si>
  <si>
    <t>COMBINATII (PIROXICAMUM, CICLOBENZAPRINUM, LIDOCAINUM) CREMA</t>
  </si>
  <si>
    <t>COMBINATII (ACID-D, L-ASPARTIC 250 MG; CLORHIDRAT DE PIRIDOXINA 125 MG) 10 ML CONC. PT. SOL. PERF.</t>
  </si>
  <si>
    <t>COMBINATII (BENFOTIAMINA 40 MG ; PIRIDOXINA 90 MG; CIANCOBALAMINA 250 MCG)</t>
  </si>
  <si>
    <t>COMBINATII (TIAMINA 100 G; PIRIDOXINA 50 MG) SOL. INJ.</t>
  </si>
  <si>
    <t>COMBINATII (BETAMETAZONUM; GENTAMICINUM; CLOTRIMAZOLUM) CREMA/UNG.</t>
  </si>
  <si>
    <t>COMBINATII (BUDESONIDUM + FORMOTEROLUM) 160 MCG/4.5 MCG SUSP. DE INH. PRESURIZATA</t>
  </si>
  <si>
    <t>COMBINATII (CLORAMPHENICOLUM + BETHAMETASONUM) 0,2 G + 0,5 G/ML PIC.OFT. SUSP.</t>
  </si>
  <si>
    <t>COMBINATII (FERROSI SULFAS 100 MG + ACIDUM ASCORBICUM 60 MG)</t>
  </si>
  <si>
    <t>COMBINATII (FLUOCINOLON ACETONID 0,05 G; CLORAMFENICOL 0,5 G; CLORHIDRAT DE LIDOCAINA 1 G) PIC. AURIC. SOL.</t>
  </si>
  <si>
    <t>COMBINATII (FLUOCINOLONUM ACETONIDUM 0,25 MG/G; GENTAMICINUM 1 MG/G) CREMA/UNG.</t>
  </si>
  <si>
    <t>COMBINATII (FOSFOLIPIDE ESENTIALE, VIT B1, B2, B6, B12, E, PP/ ESSENTIALE FORTE 300 MG)</t>
  </si>
  <si>
    <t>COMBINATII (TETRACICLINA CLORHIDRAT 10.82 MG/HIDROCORTIZON ACETAT 5 MG/ BENZOCAINA 4 MG) UNG.</t>
  </si>
  <si>
    <t>COMBINATII (HIDROCORTIZON ACETAT/ TETRACICLINA/ BENZOCAINA/PROCAINA) 8,9 G/0,02 G/8,3 MG/5 MG</t>
  </si>
  <si>
    <t>COMBINATII (LEVODOPUM + CARBIDOPUM; 250 MG/25 MG)</t>
  </si>
  <si>
    <t>COMBINATII (MAGNEZIU 12 MG SI POTASIU 39 MG)</t>
  </si>
  <si>
    <t>COMBINATII (METAMIZOL 2.5 GR; PITOFENONA 10 MG; FENPIPRAMIDA 0.1 MG) SOL. INJ.</t>
  </si>
  <si>
    <t xml:space="preserve">COMBINATII (NAPROXENUM 500 MG + ESOMEPRAZOLUM 20 MG) </t>
  </si>
  <si>
    <t>COMBINATII (PANCREATINA, ENZIME PANCREATICE)</t>
  </si>
  <si>
    <t>COMBINATII (RINGER LACTAT) 500 ML  SOL. PERF.</t>
  </si>
  <si>
    <t>COMBINATII (SPIRONOLACTONUM + FUROSEMIDUM 50 MG + 20 MG)</t>
  </si>
  <si>
    <t>COMBINATII (ZINC BACITRACINA 25000 UI SI NEOMICINA 500000 UI) CREMA</t>
  </si>
  <si>
    <t>COMBINATII (ZINC BACITRACINA 25000 UI SI NEOMICINA 500000 UI) PULB. CUT.</t>
  </si>
  <si>
    <t>COMBINATII(CLORURA DE BENZALCONIU + DIGLUCONAT DE CLORHEXIDINA) SOL. CUT.</t>
  </si>
  <si>
    <t>COMBINATII (PREDNISOLON 0.25 GR; NEOMICINA 0.5 GR; ULEI DE PESTE) 40 GR. UNG.</t>
  </si>
  <si>
    <t>COMBINATII (PERINDOPRILUM + INDAPAMIDUM) 5 MG/1.25 MG</t>
  </si>
  <si>
    <t>COMPLEX DE HIDROXID DE FER (III) SUCROZA SOL.INJ./PERF.</t>
  </si>
  <si>
    <t>CYANOCOBALAMINUM 50 MCG/ML SOL. INJ.</t>
  </si>
  <si>
    <t xml:space="preserve">DEXAMETHASONUM 4 MG </t>
  </si>
  <si>
    <t>DEXAMETHASONUM 4 MG/ML X 2ML SOL. INJ.</t>
  </si>
  <si>
    <t>DEXPANTHENOLUM 5% 30 G CREMA/UNG.</t>
  </si>
  <si>
    <t>DEXTROMETHORPHANUM 20 MG</t>
  </si>
  <si>
    <t>DIAZEPAMUM 5 MG/ ML  SOL. INJ</t>
  </si>
  <si>
    <t>DILOFENACUM 50 MG/GR CREMA/UNG.</t>
  </si>
  <si>
    <t>DICLOFENACUM 23.2 MG/G (FORTE) CREMA/GEL</t>
  </si>
  <si>
    <t>DIGOXINUM 0.25 MG</t>
  </si>
  <si>
    <t>DIOSMECTITA  3 GR PULB. PT.SUSP. ORALA</t>
  </si>
  <si>
    <t>DIVERSE - PRODUSE BIOLOGICE 3 MG ECHIVALENT LUIVAC</t>
  </si>
  <si>
    <t>DIVERSE (APA PENTRU PREPARATE INJECTABILE ) SOLV. PT UZ PARENTERAL</t>
  </si>
  <si>
    <t>DOXEPINUM 25 MG</t>
  </si>
  <si>
    <t>DROTAVERINUM 40 MG/2 ML  SOL. INJ.</t>
  </si>
  <si>
    <t>DULOXETINUM 30 MG</t>
  </si>
  <si>
    <t>DULOXETINUM 60 MG</t>
  </si>
  <si>
    <t>ENOXAPARINUM 6000 UI (60 MG)/0,6 ML SOL. INJ.</t>
  </si>
  <si>
    <t>EPINEPHRINUM 1 MG/ML SOL. INJ.</t>
  </si>
  <si>
    <t>ESOMEPRAZOLUM 40 MG</t>
  </si>
  <si>
    <t>ETAMSYLATUM 125 MG/ ML SOL. INJ.</t>
  </si>
  <si>
    <t>FLUPENTIXOLUM 20 MG/ML SOL. INJ</t>
  </si>
  <si>
    <t>FLUTICASONUM PROPIONAT 500 MCG/DOZA PULB. INH.</t>
  </si>
  <si>
    <t>FLUTICASONUM PROPIONAT 250 MCG/DOZA PULB.INH.</t>
  </si>
  <si>
    <t>FOSFOMYCYNUM 3 GR PT.SOL.ORALA</t>
  </si>
  <si>
    <t>FUROSEMIDUM  20 MG /2 ML SOL. INJ.</t>
  </si>
  <si>
    <t>GABAPENTINUM 600 MG</t>
  </si>
  <si>
    <t>GELATINA TANAT (TASECTAN) 500 MG</t>
  </si>
  <si>
    <t>GENTAMICINUM 40 MG/ML SOL. INJ.</t>
  </si>
  <si>
    <t>GENTAMICINUM 80 MG/2 ML SOL. INJ.</t>
  </si>
  <si>
    <t>GLUCOSUM 5%   500 ML SOL. PERF.</t>
  </si>
  <si>
    <t>GLUCOSUM 3300 MG/10 ML SOL. INJ.</t>
  </si>
  <si>
    <t>HALOPERIDOLUM 5 MG/ML SOL. INJ.</t>
  </si>
  <si>
    <t>HALOPERIDOLUM 2 MG/ML SOL. ORALA</t>
  </si>
  <si>
    <t>HIDROLIZAT DE PROTEINA DIN CREIER DE PORCINA 215.2 MG/ML  10 ML SOL. INJ./CONC. PT. SOL. PERF.</t>
  </si>
  <si>
    <t>HYDROCORTISONUM 19.6 MG/ 5 ML SOL. INJ.</t>
  </si>
  <si>
    <t>HYDROCORTISONUM 100 MG PULB.+SOLV. PT. SOL. INJ./PERF.</t>
  </si>
  <si>
    <t>HYDROCORTISONUM 1 MG/GR UNG.</t>
  </si>
  <si>
    <t>ICHTIOL 10% UNG.</t>
  </si>
  <si>
    <t>INSULINUM ASPART 100 UI/ML SOL. INJ</t>
  </si>
  <si>
    <t>INSULINE GLARGINE 100 UI/ML  SOL. INJ.</t>
  </si>
  <si>
    <t>LACTULOSUM SIROP 100 ML</t>
  </si>
  <si>
    <t>LEVETIRACETAMUM  250 MG</t>
  </si>
  <si>
    <t>GRANULE IN PLIC</t>
  </si>
  <si>
    <t>LEVOTHYROXINUM 25 MCG</t>
  </si>
  <si>
    <t>LEVOTHYROXINUM 50 MCG</t>
  </si>
  <si>
    <t>LOPERAMIDUM 2 MG</t>
  </si>
  <si>
    <t>CAPS</t>
  </si>
  <si>
    <t>LORAZEPAMUM 4 MG/ML SOL. INJ.</t>
  </si>
  <si>
    <t>METAMIZOLUM NATRICUM 1 G/2 ML SOL. INJ.</t>
  </si>
  <si>
    <t>METHYLPREDNISOLONUM 16 MG</t>
  </si>
  <si>
    <t>METOCLOPRAMIDUM 5 MG/ML SOL. INJ.</t>
  </si>
  <si>
    <t>METOCLOPRAMIDUM 10 MG</t>
  </si>
  <si>
    <t>METOPROLOLUM 5 MG/5 ML SOL. INJ./PERF.</t>
  </si>
  <si>
    <t>METRONIDAZOLUM 500 MG</t>
  </si>
  <si>
    <t>METRONIDAZOLUM 500 MG/100 ML SOL. PERF.</t>
  </si>
  <si>
    <t>MIRTAZAPINUM 30 MG</t>
  </si>
  <si>
    <t>NATRII CHLORIDUM 0.9 % 100 ML SOL. PERF.</t>
  </si>
  <si>
    <t>NATRII CHLORIDUM  0.9% 500 ML SOL. PERF.</t>
  </si>
  <si>
    <t>NATRII CHLORIDUM 58,5 MG/ML*100 ML CONC. PT. SOL. PERF.</t>
  </si>
  <si>
    <t>NEBIVOLOLUM 5 MG</t>
  </si>
  <si>
    <t>NITROFURANTOINUM 100 MG</t>
  </si>
  <si>
    <t xml:space="preserve">NITROGLYCERINUM  2.6 MG </t>
  </si>
  <si>
    <t>NITROGLYCERINUM  0.4 MG</t>
  </si>
  <si>
    <t>SPRAY SUBLINGUAL</t>
  </si>
  <si>
    <t>OXYBUTYNINUM 5 MG</t>
  </si>
  <si>
    <t>PALIPERIDONUM 100 MG  SUSP. INJ. CU ELIB. PREL.</t>
  </si>
  <si>
    <t>PALIPERIDONUM 150 MG SUSP. INJ. CU ELIB. PREL.</t>
  </si>
  <si>
    <t>PANTOPRAZOLUM 40 MG PULB. PT. SOL. INJ.</t>
  </si>
  <si>
    <t>PARACETAMOLUM 10 MG/ML   100 ML SOL. PERF.</t>
  </si>
  <si>
    <t>PAROXETINUM 20 MG</t>
  </si>
  <si>
    <t>PHENOBARBITALUM 200 MG/2 ML SOL. INJ.</t>
  </si>
  <si>
    <t>PHYTOMENADIONUM 10 MG/ML SOL. INJ.</t>
  </si>
  <si>
    <t>POVIDONUM IODINATUM  SOL. CUT.</t>
  </si>
  <si>
    <t>FLACON 30 ML</t>
  </si>
  <si>
    <t>POVIDONUM IODINATUM  UNG.</t>
  </si>
  <si>
    <t>PREGABALINUM 150 MG</t>
  </si>
  <si>
    <t>PREGABALINUM 75 MG</t>
  </si>
  <si>
    <t>PYRIDOXINUM 50 MG/2 ML  SOL. INJ</t>
  </si>
  <si>
    <t>PUDRA DE TALC 100 GR</t>
  </si>
  <si>
    <t>RACECADOTRILUM 100 MG</t>
  </si>
  <si>
    <t>RIFAXIMINUM 200 MG</t>
  </si>
  <si>
    <t>RILMENIDINUM 1 MG</t>
  </si>
  <si>
    <t>RISPERIDONUM 1 MG SOL. ORALA</t>
  </si>
  <si>
    <t>RISPERIDONUM 37.5 MG PULB.+SOLV.PT.SUSP. INJ. CU ELIB. PREL.</t>
  </si>
  <si>
    <t>RISPERIDONUM 50 MG PULB.+SOLV. PT.SUSP.INJ.CU ELIB.PREL.</t>
  </si>
  <si>
    <t>COMPR. FILM./CAPS</t>
  </si>
  <si>
    <t>RIVAROXABANUM 20 MG</t>
  </si>
  <si>
    <t>COMPR.FILM./CAPS</t>
  </si>
  <si>
    <t>RIVASTIGMINUM 9,5 MG/24 H PLAST. TRANSDERMIC</t>
  </si>
  <si>
    <t>SALBUTAMOLUM  100 MCG/DOZA SUSP. DE INH. PRESURIZATA</t>
  </si>
  <si>
    <t>SALMETEROLUM + FLUTICASONUM 50/500 MCG PULB. DE INH.</t>
  </si>
  <si>
    <t>SULFADIAZINA DE ARGINT 1% CREMA</t>
  </si>
  <si>
    <t>SULFAMETHOXAZOLUM + TRIMETHOPRIMUM 400 MG/80 MG</t>
  </si>
  <si>
    <t>SPIRONOLACTONA 25 MG</t>
  </si>
  <si>
    <t>THIAMAZOLUM 5 MG</t>
  </si>
  <si>
    <t>THIAMINUM 100 MG/2 ML  SOL. INJ.</t>
  </si>
  <si>
    <t>TIOTROPIUM 18 MCG CAPS. CU PULB. DE INH.</t>
  </si>
  <si>
    <t>TOBRAMYCINUM 3 MG/ML PIC. OFT. SUSP.</t>
  </si>
  <si>
    <t>TRAMADOLUM 50 MG</t>
  </si>
  <si>
    <t>TRAMADOLUM 50 MG/ML SOL. INJ.</t>
  </si>
  <si>
    <t>TRAZODONUM 150 MG</t>
  </si>
  <si>
    <t>TRIMEBUTINUM 300 MG</t>
  </si>
  <si>
    <t>TRIMETAZIDINUM 35 MG</t>
  </si>
  <si>
    <t>VACCIN TETANIC ADSORBIT SUSP. INJ.</t>
  </si>
  <si>
    <t>VANCOMYCINUM 500 MG PULB.PT.CONC.PT.SOL.PERF.</t>
  </si>
  <si>
    <t>VORTIOXETINUM 10 MG</t>
  </si>
  <si>
    <t>ZOLPIDEMUM 10 MG</t>
  </si>
  <si>
    <t>ZOPICLONUM 7,5 MG</t>
  </si>
  <si>
    <t>ZUCLOPENTHIXOLUM  50 MG/ ML SOL. INJ.</t>
  </si>
  <si>
    <t>ZUCLOPENTHIXOLUM 200 MG/ ML  SOL. INJ.</t>
  </si>
  <si>
    <t>II. PRODUSE ALIMENTARE</t>
  </si>
  <si>
    <t>Amestec legume congelate pentru ciorba</t>
  </si>
  <si>
    <t xml:space="preserve">Kg </t>
  </si>
  <si>
    <t>Amestec legume congelate pentru supa</t>
  </si>
  <si>
    <t>Apa minerala plata</t>
  </si>
  <si>
    <t>Pet</t>
  </si>
  <si>
    <t>Ardei dulce tocat</t>
  </si>
  <si>
    <t>kg</t>
  </si>
  <si>
    <t>Ardei grasi - sezon 1iunie-30sept</t>
  </si>
  <si>
    <t>Kg</t>
  </si>
  <si>
    <t>Banane</t>
  </si>
  <si>
    <t>Baton de cereale</t>
  </si>
  <si>
    <t>Buc</t>
  </si>
  <si>
    <t>Baton de ciocolata</t>
  </si>
  <si>
    <t>Baza pentru mancaruri</t>
  </si>
  <si>
    <t xml:space="preserve">Biscuiți digestivi </t>
  </si>
  <si>
    <t>Boia de ardei dulce,ambalat la 100 g</t>
  </si>
  <si>
    <t>Plic</t>
  </si>
  <si>
    <t xml:space="preserve">Bors pudra </t>
  </si>
  <si>
    <t xml:space="preserve">Branza burduf </t>
  </si>
  <si>
    <t xml:space="preserve">Branza proaspata de vaca </t>
  </si>
  <si>
    <t xml:space="preserve">Branza telemea de vaca </t>
  </si>
  <si>
    <t xml:space="preserve">Branza topita </t>
  </si>
  <si>
    <t>Busuioc uscat,ambalat la plic de 8 g</t>
  </si>
  <si>
    <t xml:space="preserve">Cacao, ambalat la 500 g </t>
  </si>
  <si>
    <t>Carnati trandafir</t>
  </si>
  <si>
    <t>Carne de vita pulpa congelata</t>
  </si>
  <si>
    <t>Carne porc lucru congelata</t>
  </si>
  <si>
    <t xml:space="preserve">Cartofi </t>
  </si>
  <si>
    <t>Cartofi pai congelati</t>
  </si>
  <si>
    <t xml:space="preserve">Cascaval </t>
  </si>
  <si>
    <t>Cascaval pane</t>
  </si>
  <si>
    <t>Castraveti - sezon 1 iunie-30 sept</t>
  </si>
  <si>
    <t>Castraveti murati</t>
  </si>
  <si>
    <t xml:space="preserve">Cut </t>
  </si>
  <si>
    <t>Ceapa galbena</t>
  </si>
  <si>
    <t>Chec marmorat</t>
  </si>
  <si>
    <t>Chimion fructe uscate</t>
  </si>
  <si>
    <t>KG</t>
  </si>
  <si>
    <t>Cimbru uscat, ambalat la plic 8 g</t>
  </si>
  <si>
    <t>Ciocolata cu lapte</t>
  </si>
  <si>
    <t>Ciuperci congelate Champignon</t>
  </si>
  <si>
    <t>Clementine</t>
  </si>
  <si>
    <t>Cocktail de fructe conserva</t>
  </si>
  <si>
    <t>Cocktail de fructe fara zahar</t>
  </si>
  <si>
    <t>Compot de pere</t>
  </si>
  <si>
    <t>Compot de piersici jumatati</t>
  </si>
  <si>
    <t>Conopida congelata</t>
  </si>
  <si>
    <t>Conserva de peste - sardine in sos tomat 120 gr</t>
  </si>
  <si>
    <t>Conserva de ton, bucati intregi in suc propriu</t>
  </si>
  <si>
    <t>Cotlet de porc fara os congelat</t>
  </si>
  <si>
    <t xml:space="preserve">Cozonac cu cacao </t>
  </si>
  <si>
    <t xml:space="preserve">Cozonac cu nuca </t>
  </si>
  <si>
    <t xml:space="preserve">Crema de unt </t>
  </si>
  <si>
    <t>Crenvursti de pasare</t>
  </si>
  <si>
    <t xml:space="preserve">Dovlecei </t>
  </si>
  <si>
    <t>Drojdie uscata ambalata la 100 g</t>
  </si>
  <si>
    <t xml:space="preserve">Făină de grâu 000  </t>
  </si>
  <si>
    <t>Fasole boabe</t>
  </si>
  <si>
    <t>Fasole verde congelata</t>
  </si>
  <si>
    <t>File de cod pane</t>
  </si>
  <si>
    <t>Foi de dafin uscat, plic  4 g</t>
  </si>
  <si>
    <t>Foietaj aperitiv sarat</t>
  </si>
  <si>
    <t>Foietaj cu branza 100g</t>
  </si>
  <si>
    <t>Foietaj cu ciuperci 100g</t>
  </si>
  <si>
    <t>Foietaj cu fructe 75g</t>
  </si>
  <si>
    <t>Foietaj ministrudel cu fructe</t>
  </si>
  <si>
    <t>Fulgi de porumb</t>
  </si>
  <si>
    <t>Fursecuri cu gem</t>
  </si>
  <si>
    <t xml:space="preserve">Gem de fructe, ambalat la borcan </t>
  </si>
  <si>
    <t>Gogosari  in otet</t>
  </si>
  <si>
    <t xml:space="preserve">Gris </t>
  </si>
  <si>
    <t>Kaiser</t>
  </si>
  <si>
    <t>Lapte de consum 3,5%</t>
  </si>
  <si>
    <t>L</t>
  </si>
  <si>
    <t>Leustean uscat, ambalat la plic 8 g</t>
  </si>
  <si>
    <t>Magiun de prune fara zahar</t>
  </si>
  <si>
    <t>Mălai grisat</t>
  </si>
  <si>
    <t>Marar uscat, ambalat la plic 8 g</t>
  </si>
  <si>
    <t>Masline negre taiate, in saramura</t>
  </si>
  <si>
    <t>Mazare congelata</t>
  </si>
  <si>
    <t>Mere</t>
  </si>
  <si>
    <t xml:space="preserve">Morcovi </t>
  </si>
  <si>
    <t>Morcovi congelati cuburi</t>
  </si>
  <si>
    <t>Muschi file afumat</t>
  </si>
  <si>
    <t>Mustar Clasic ambalat la 5 KG</t>
  </si>
  <si>
    <t>Napolitane cu crema</t>
  </si>
  <si>
    <t xml:space="preserve">Oua  marimea M </t>
  </si>
  <si>
    <t xml:space="preserve">Buc </t>
  </si>
  <si>
    <t>Oregano uscat,  ambalat la plic 8 g</t>
  </si>
  <si>
    <t>Orez alb</t>
  </si>
  <si>
    <t xml:space="preserve">Oțet </t>
  </si>
  <si>
    <t>buc</t>
  </si>
  <si>
    <t xml:space="preserve">Paine intermediara 300 g </t>
  </si>
  <si>
    <t>Pasta de mici</t>
  </si>
  <si>
    <t>Pasta de tomate</t>
  </si>
  <si>
    <t xml:space="preserve">Paste cuș-cuș </t>
  </si>
  <si>
    <t>Paste din porumb ambalate la 500g</t>
  </si>
  <si>
    <t xml:space="preserve">Paste fainoase scurte </t>
  </si>
  <si>
    <t xml:space="preserve">Paste taitei cu ou </t>
  </si>
  <si>
    <t xml:space="preserve">Pate de ficat de pui </t>
  </si>
  <si>
    <t>Patrunjel frunze, uscat,</t>
  </si>
  <si>
    <t>Patrunjel radacina</t>
  </si>
  <si>
    <t>Pepene verde</t>
  </si>
  <si>
    <t>Pesmet alb din paine</t>
  </si>
  <si>
    <t>Piept de pui dezosat congelat</t>
  </si>
  <si>
    <t xml:space="preserve">Piper negru macinat,  amalat la 100 g </t>
  </si>
  <si>
    <t>Portocale- sezon 1 oct-31 mai</t>
  </si>
  <si>
    <t>Prajitura cu crema de lapte/cacao</t>
  </si>
  <si>
    <t>Prajitura rulada cu crema</t>
  </si>
  <si>
    <t>Pulpa de porc fara os congelata</t>
  </si>
  <si>
    <t>Pulpe superioare de pui congelate</t>
  </si>
  <si>
    <t>Rosii - sezon 1 iunie-30 sept</t>
  </si>
  <si>
    <t>Rozmarin uscat, ambalat la plic 8 g</t>
  </si>
  <si>
    <t>Salam de vara</t>
  </si>
  <si>
    <t>Salata cu icre</t>
  </si>
  <si>
    <t xml:space="preserve">Salata verde </t>
  </si>
  <si>
    <t>Saleuri</t>
  </si>
  <si>
    <t xml:space="preserve">Sana </t>
  </si>
  <si>
    <t>Sare de masa gema extrafina</t>
  </si>
  <si>
    <t>Sarmalute de post - conserva</t>
  </si>
  <si>
    <t>Scortisoara macinata</t>
  </si>
  <si>
    <t>Sfecla rosie cubulete</t>
  </si>
  <si>
    <t>Slanina afumata</t>
  </si>
  <si>
    <t xml:space="preserve">Smantana </t>
  </si>
  <si>
    <t>Snitel din piept de pui</t>
  </si>
  <si>
    <t>Spanac congelat</t>
  </si>
  <si>
    <t xml:space="preserve">Stafide  </t>
  </si>
  <si>
    <t xml:space="preserve">Struguri de masa </t>
  </si>
  <si>
    <t xml:space="preserve">Suc  concentrat de lamaie </t>
  </si>
  <si>
    <t xml:space="preserve">Suc de rosii </t>
  </si>
  <si>
    <t>Sunca presata de porc</t>
  </si>
  <si>
    <t>Sunca presata din piept de pui</t>
  </si>
  <si>
    <t>Tarhon uscat,ambalat la plic de 8 g</t>
  </si>
  <si>
    <t>Telina radacina calitatea I</t>
  </si>
  <si>
    <t xml:space="preserve">Ulei floarea soarelui </t>
  </si>
  <si>
    <t xml:space="preserve">Unt </t>
  </si>
  <si>
    <t>Usturoi calitatea I</t>
  </si>
  <si>
    <t xml:space="preserve">Varza alba </t>
  </si>
  <si>
    <t>Varza murata intreaga</t>
  </si>
  <si>
    <t>Vinete coapte congelate</t>
  </si>
  <si>
    <t>Zacusca cu vinete</t>
  </si>
  <si>
    <t xml:space="preserve">Zahar cristal </t>
  </si>
  <si>
    <t>Zahar vanilat  250 g</t>
  </si>
  <si>
    <t>Ceai diverse arome, ambalate la 40 gr/cutie 20 picuri</t>
  </si>
  <si>
    <t xml:space="preserve">              PE ANUL 2025</t>
  </si>
  <si>
    <t>I. ENERGIE ELECTRICA</t>
  </si>
  <si>
    <t>MWH</t>
  </si>
  <si>
    <t>IV.</t>
  </si>
  <si>
    <t>NFPP</t>
  </si>
  <si>
    <t>Offline</t>
  </si>
  <si>
    <t>Aprilie</t>
  </si>
  <si>
    <t>ALIMENTE</t>
  </si>
  <si>
    <t>Nr. 2204 din 28.04.2025.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</si>
</sst>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10" xfId="0" applyFont="1" applyBorder="1"/>
    <xf numFmtId="2" fontId="22" fillId="0" borderId="10" xfId="0" applyNumberFormat="1" applyFont="1" applyBorder="1"/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20" fillId="33" borderId="10" xfId="0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horizontal="center" vertical="center"/>
    </xf>
    <xf numFmtId="2" fontId="20" fillId="0" borderId="0" xfId="0" applyNumberFormat="1" applyFont="1"/>
    <xf numFmtId="0" fontId="20" fillId="0" borderId="10" xfId="0" applyFont="1" applyBorder="1" applyAlignment="1">
      <alignment vertical="center"/>
    </xf>
    <xf numFmtId="0" fontId="21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 applyProtection="1">
      <alignment horizontal="center" vertical="center"/>
      <protection locked="0"/>
    </xf>
    <xf numFmtId="2" fontId="21" fillId="33" borderId="10" xfId="0" applyNumberFormat="1" applyFont="1" applyFill="1" applyBorder="1" applyAlignment="1">
      <alignment horizontal="right" vertical="center"/>
    </xf>
    <xf numFmtId="0" fontId="20" fillId="33" borderId="10" xfId="0" applyFont="1" applyFill="1" applyBorder="1" applyAlignment="1">
      <alignment horizontal="center" vertical="center"/>
    </xf>
    <xf numFmtId="2" fontId="20" fillId="33" borderId="10" xfId="0" applyNumberFormat="1" applyFont="1" applyFill="1" applyBorder="1"/>
    <xf numFmtId="0" fontId="25" fillId="0" borderId="10" xfId="0" applyFont="1" applyBorder="1"/>
    <xf numFmtId="0" fontId="22" fillId="0" borderId="10" xfId="0" applyFont="1" applyBorder="1"/>
    <xf numFmtId="0" fontId="26" fillId="0" borderId="0" xfId="0" applyFont="1"/>
    <xf numFmtId="0" fontId="20" fillId="33" borderId="10" xfId="0" applyFont="1" applyFill="1" applyBorder="1" applyAlignment="1">
      <alignment vertical="center"/>
    </xf>
    <xf numFmtId="0" fontId="25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20" fillId="0" borderId="0" xfId="0" applyFont="1" applyAlignment="1">
      <alignment wrapText="1"/>
    </xf>
    <xf numFmtId="0" fontId="14" fillId="33" borderId="0" xfId="0" applyFont="1" applyFill="1"/>
    <xf numFmtId="2" fontId="21" fillId="33" borderId="10" xfId="0" applyNumberFormat="1" applyFont="1" applyFill="1" applyBorder="1" applyAlignment="1">
      <alignment vertical="center"/>
    </xf>
    <xf numFmtId="0" fontId="20" fillId="33" borderId="0" xfId="0" applyFont="1" applyFill="1"/>
    <xf numFmtId="2" fontId="22" fillId="0" borderId="0" xfId="0" applyNumberFormat="1" applyFont="1"/>
    <xf numFmtId="0" fontId="23" fillId="0" borderId="10" xfId="0" applyFont="1" applyBorder="1" applyAlignment="1">
      <alignment vertical="center" wrapText="1"/>
    </xf>
    <xf numFmtId="2" fontId="14" fillId="33" borderId="0" xfId="0" applyNumberFormat="1" applyFont="1" applyFill="1"/>
    <xf numFmtId="0" fontId="20" fillId="0" borderId="10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2" fontId="0" fillId="0" borderId="0" xfId="0" applyNumberFormat="1"/>
    <xf numFmtId="0" fontId="21" fillId="0" borderId="0" xfId="0" applyFont="1"/>
    <xf numFmtId="2" fontId="20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/>
    <xf numFmtId="0" fontId="0" fillId="0" borderId="10" xfId="0" applyBorder="1"/>
    <xf numFmtId="0" fontId="21" fillId="0" borderId="10" xfId="0" applyFont="1" applyBorder="1" applyAlignment="1">
      <alignment vertical="center"/>
    </xf>
    <xf numFmtId="49" fontId="20" fillId="0" borderId="10" xfId="0" applyNumberFormat="1" applyFont="1" applyBorder="1" applyAlignment="1">
      <alignment horizontal="center" vertical="center"/>
    </xf>
    <xf numFmtId="0" fontId="14" fillId="33" borderId="14" xfId="0" applyFont="1" applyFill="1" applyBorder="1"/>
    <xf numFmtId="49" fontId="20" fillId="0" borderId="10" xfId="0" applyNumberFormat="1" applyFont="1" applyBorder="1" applyAlignment="1">
      <alignment horizontal="center" vertical="center" wrapText="1"/>
    </xf>
    <xf numFmtId="2" fontId="20" fillId="0" borderId="10" xfId="0" applyNumberFormat="1" applyFont="1" applyBorder="1" applyAlignment="1">
      <alignment horizontal="right"/>
    </xf>
    <xf numFmtId="2" fontId="18" fillId="0" borderId="0" xfId="0" applyNumberFormat="1" applyFont="1"/>
    <xf numFmtId="2" fontId="19" fillId="0" borderId="0" xfId="0" applyNumberFormat="1" applyFont="1"/>
    <xf numFmtId="2" fontId="0" fillId="0" borderId="10" xfId="0" applyNumberFormat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2" fontId="0" fillId="33" borderId="10" xfId="0" applyNumberForma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43" applyNumberFormat="1" applyFont="1" applyFill="1" applyBorder="1" applyAlignment="1">
      <alignment horizontal="center" vertical="center"/>
    </xf>
    <xf numFmtId="2" fontId="20" fillId="33" borderId="10" xfId="0" applyNumberFormat="1" applyFont="1" applyFill="1" applyBorder="1" applyAlignment="1">
      <alignment horizontal="center" vertical="center"/>
    </xf>
    <xf numFmtId="0" fontId="0" fillId="33" borderId="10" xfId="43" applyNumberFormat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/>
    </xf>
    <xf numFmtId="2" fontId="16" fillId="0" borderId="10" xfId="0" applyNumberFormat="1" applyFont="1" applyBorder="1" applyAlignment="1">
      <alignment horizontal="center" vertical="center"/>
    </xf>
    <xf numFmtId="0" fontId="22" fillId="0" borderId="0" xfId="0" applyFont="1"/>
    <xf numFmtId="0" fontId="28" fillId="0" borderId="1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 readingOrder="1"/>
    </xf>
    <xf numFmtId="2" fontId="20" fillId="0" borderId="10" xfId="0" quotePrefix="1" applyNumberFormat="1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 wrapText="1"/>
    </xf>
    <xf numFmtId="0" fontId="20" fillId="0" borderId="16" xfId="0" applyFont="1" applyBorder="1" applyAlignment="1">
      <alignment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1" xfId="0" applyFont="1" applyBorder="1" applyAlignment="1">
      <alignment horizontal="center" vertical="center" wrapText="1"/>
    </xf>
    <xf numFmtId="0" fontId="16" fillId="0" borderId="10" xfId="0" applyFont="1" applyBorder="1"/>
    <xf numFmtId="2" fontId="16" fillId="0" borderId="13" xfId="0" applyNumberFormat="1" applyFont="1" applyBorder="1"/>
    <xf numFmtId="0" fontId="20" fillId="0" borderId="11" xfId="0" applyFont="1" applyBorder="1" applyAlignment="1">
      <alignment horizontal="left" vertical="center" wrapText="1"/>
    </xf>
    <xf numFmtId="2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7" xfId="0" applyBorder="1" applyAlignment="1">
      <alignment vertical="center"/>
    </xf>
    <xf numFmtId="2" fontId="0" fillId="0" borderId="10" xfId="0" applyNumberFormat="1" applyBorder="1" applyAlignment="1">
      <alignment horizont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 readingOrder="1"/>
    </xf>
    <xf numFmtId="0" fontId="27" fillId="0" borderId="12" xfId="0" applyFont="1" applyBorder="1" applyAlignment="1">
      <alignment horizontal="center" vertical="center" wrapText="1" readingOrder="1"/>
    </xf>
    <xf numFmtId="0" fontId="27" fillId="0" borderId="13" xfId="0" applyFont="1" applyBorder="1" applyAlignment="1">
      <alignment horizontal="center" vertical="center" wrapText="1" readingOrder="1"/>
    </xf>
    <xf numFmtId="2" fontId="27" fillId="0" borderId="11" xfId="0" applyNumberFormat="1" applyFont="1" applyBorder="1" applyAlignment="1">
      <alignment horizontal="center" vertical="center" wrapText="1"/>
    </xf>
    <xf numFmtId="2" fontId="27" fillId="0" borderId="12" xfId="0" applyNumberFormat="1" applyFont="1" applyBorder="1" applyAlignment="1">
      <alignment horizontal="center" vertical="center" wrapText="1"/>
    </xf>
    <xf numFmtId="2" fontId="27" fillId="0" borderId="13" xfId="0" applyNumberFormat="1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 2" xfId="42" xr:uid="{5BC9D378-210D-4D34-9E0D-F7F7C0D0768B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zoomScale="90" zoomScaleNormal="90" workbookViewId="0">
      <selection activeCell="K21" sqref="K21"/>
    </sheetView>
  </sheetViews>
  <sheetFormatPr defaultRowHeight="15" x14ac:dyDescent="0.25"/>
  <cols>
    <col min="1" max="1" width="4" style="1" customWidth="1"/>
    <col min="2" max="2" width="35.28515625" style="1" customWidth="1"/>
    <col min="3" max="3" width="11.7109375" style="1" customWidth="1"/>
    <col min="4" max="4" width="17.42578125" style="1" customWidth="1"/>
    <col min="5" max="5" width="16.140625" style="48" customWidth="1"/>
    <col min="6" max="6" width="14.140625" style="1" customWidth="1"/>
    <col min="7" max="7" width="12.85546875" style="1" customWidth="1"/>
    <col min="8" max="8" width="11.5703125" style="1" customWidth="1"/>
    <col min="9" max="9" width="12" style="26" customWidth="1"/>
    <col min="10" max="10" width="9.42578125" style="1" customWidth="1"/>
    <col min="11" max="11" width="14.140625" style="1" customWidth="1"/>
    <col min="13" max="13" width="16.42578125" bestFit="1" customWidth="1"/>
    <col min="16" max="16" width="12.140625" customWidth="1"/>
    <col min="17" max="17" width="13.42578125" customWidth="1"/>
  </cols>
  <sheetData>
    <row r="1" spans="1:13" x14ac:dyDescent="0.25">
      <c r="A1" t="s">
        <v>21</v>
      </c>
      <c r="E1" s="38"/>
      <c r="G1" s="1" t="s">
        <v>13</v>
      </c>
      <c r="I1" t="s">
        <v>22</v>
      </c>
    </row>
    <row r="2" spans="1:13" x14ac:dyDescent="0.25">
      <c r="A2" t="s">
        <v>538</v>
      </c>
      <c r="E2" s="38"/>
      <c r="G2" t="s">
        <v>29</v>
      </c>
      <c r="I2" t="s">
        <v>23</v>
      </c>
    </row>
    <row r="3" spans="1:13" x14ac:dyDescent="0.25">
      <c r="A3"/>
      <c r="G3" t="s">
        <v>25</v>
      </c>
      <c r="I3" t="s">
        <v>24</v>
      </c>
    </row>
    <row r="4" spans="1:13" x14ac:dyDescent="0.25">
      <c r="A4"/>
    </row>
    <row r="5" spans="1:13" ht="18.75" x14ac:dyDescent="0.3">
      <c r="C5" s="2" t="s">
        <v>16</v>
      </c>
    </row>
    <row r="6" spans="1:13" ht="18.75" x14ac:dyDescent="0.3">
      <c r="D6" s="2" t="s">
        <v>530</v>
      </c>
      <c r="E6" s="49"/>
      <c r="I6" s="27"/>
    </row>
    <row r="8" spans="1:13" ht="135" x14ac:dyDescent="0.25">
      <c r="A8" s="10" t="s">
        <v>0</v>
      </c>
      <c r="B8" s="10" t="s">
        <v>1</v>
      </c>
      <c r="C8" s="10" t="s">
        <v>2</v>
      </c>
      <c r="D8" s="10" t="s">
        <v>11</v>
      </c>
      <c r="E8" s="50" t="s">
        <v>152</v>
      </c>
      <c r="F8" s="10" t="s">
        <v>3</v>
      </c>
      <c r="G8" s="10" t="s">
        <v>4</v>
      </c>
      <c r="H8" s="10" t="s">
        <v>5</v>
      </c>
      <c r="I8" s="10" t="s">
        <v>10</v>
      </c>
      <c r="J8" s="10" t="s">
        <v>12</v>
      </c>
      <c r="K8" s="10" t="s">
        <v>6</v>
      </c>
    </row>
    <row r="9" spans="1:13" s="29" customFormat="1" ht="97.5" customHeight="1" x14ac:dyDescent="0.25">
      <c r="A9" s="16" t="s">
        <v>17</v>
      </c>
      <c r="B9" s="8" t="s">
        <v>26</v>
      </c>
      <c r="C9" s="13" t="s">
        <v>27</v>
      </c>
      <c r="D9" s="18">
        <v>410460.5</v>
      </c>
      <c r="E9" s="18">
        <f>D9*1.19</f>
        <v>488447.995</v>
      </c>
      <c r="F9" s="17" t="s">
        <v>7</v>
      </c>
      <c r="G9" s="11" t="s">
        <v>204</v>
      </c>
      <c r="H9" s="19" t="s">
        <v>208</v>
      </c>
      <c r="I9" s="19" t="s">
        <v>208</v>
      </c>
      <c r="J9" s="19" t="s">
        <v>8</v>
      </c>
      <c r="K9" s="24" t="s">
        <v>20</v>
      </c>
      <c r="M9" s="31"/>
    </row>
    <row r="10" spans="1:13" s="29" customFormat="1" x14ac:dyDescent="0.25">
      <c r="A10" s="16"/>
      <c r="B10" s="33"/>
      <c r="C10" s="13"/>
      <c r="D10" s="18"/>
      <c r="E10" s="18"/>
      <c r="F10" s="17"/>
      <c r="G10" s="11"/>
      <c r="H10" s="13"/>
      <c r="I10" s="13"/>
      <c r="J10" s="19"/>
      <c r="K10" s="24"/>
      <c r="M10" s="31"/>
    </row>
    <row r="11" spans="1:13" s="29" customFormat="1" ht="97.5" customHeight="1" x14ac:dyDescent="0.25">
      <c r="A11" s="16" t="s">
        <v>115</v>
      </c>
      <c r="B11" s="8" t="s">
        <v>537</v>
      </c>
      <c r="C11" s="13" t="s">
        <v>209</v>
      </c>
      <c r="D11" s="18">
        <v>2739875</v>
      </c>
      <c r="E11" s="18">
        <v>3008558.75</v>
      </c>
      <c r="F11" s="17" t="s">
        <v>7</v>
      </c>
      <c r="G11" s="11" t="s">
        <v>205</v>
      </c>
      <c r="H11" s="19" t="s">
        <v>536</v>
      </c>
      <c r="I11" s="19" t="s">
        <v>203</v>
      </c>
      <c r="J11" s="19" t="s">
        <v>8</v>
      </c>
      <c r="K11" s="24" t="s">
        <v>19</v>
      </c>
      <c r="M11" s="31"/>
    </row>
    <row r="12" spans="1:13" s="29" customFormat="1" x14ac:dyDescent="0.25">
      <c r="A12" s="16"/>
      <c r="B12" s="33"/>
      <c r="C12" s="13"/>
      <c r="D12" s="18"/>
      <c r="E12" s="18"/>
      <c r="F12" s="17"/>
      <c r="G12" s="11"/>
      <c r="H12" s="13"/>
      <c r="I12" s="13"/>
      <c r="J12" s="19"/>
      <c r="K12" s="24"/>
      <c r="M12" s="31"/>
    </row>
    <row r="13" spans="1:13" s="29" customFormat="1" x14ac:dyDescent="0.25">
      <c r="A13" s="9" t="s">
        <v>28</v>
      </c>
      <c r="B13" s="43" t="s">
        <v>155</v>
      </c>
      <c r="C13" s="15" t="s">
        <v>154</v>
      </c>
      <c r="D13" s="30">
        <v>60970.46</v>
      </c>
      <c r="E13" s="30">
        <f>D13*1.09</f>
        <v>66457.801399999997</v>
      </c>
      <c r="F13" s="13" t="s">
        <v>7</v>
      </c>
      <c r="G13" s="11" t="s">
        <v>534</v>
      </c>
      <c r="H13" s="44" t="s">
        <v>206</v>
      </c>
      <c r="I13" s="46" t="s">
        <v>208</v>
      </c>
      <c r="J13" s="13" t="s">
        <v>535</v>
      </c>
      <c r="K13" s="24" t="s">
        <v>20</v>
      </c>
      <c r="L13" s="14"/>
    </row>
    <row r="14" spans="1:13" s="29" customFormat="1" x14ac:dyDescent="0.25">
      <c r="A14" s="9"/>
      <c r="B14" s="43"/>
      <c r="C14" s="15"/>
      <c r="D14" s="30"/>
      <c r="E14" s="30"/>
      <c r="F14" s="13"/>
      <c r="G14" s="11"/>
      <c r="H14" s="44"/>
      <c r="I14" s="46"/>
      <c r="J14" s="13"/>
      <c r="K14" s="24"/>
      <c r="L14" s="14"/>
    </row>
    <row r="15" spans="1:13" s="29" customFormat="1" x14ac:dyDescent="0.25">
      <c r="A15" s="9" t="s">
        <v>533</v>
      </c>
      <c r="B15" s="43" t="s">
        <v>155</v>
      </c>
      <c r="C15" s="15" t="s">
        <v>154</v>
      </c>
      <c r="D15" s="30">
        <v>50809.38</v>
      </c>
      <c r="E15" s="30">
        <f>D15*1.09</f>
        <v>55382.224200000004</v>
      </c>
      <c r="F15" s="13" t="s">
        <v>7</v>
      </c>
      <c r="G15" s="11" t="s">
        <v>534</v>
      </c>
      <c r="H15" s="44" t="s">
        <v>536</v>
      </c>
      <c r="I15" s="46" t="s">
        <v>536</v>
      </c>
      <c r="J15" s="13" t="s">
        <v>535</v>
      </c>
      <c r="K15" s="24" t="s">
        <v>20</v>
      </c>
      <c r="L15" s="14"/>
    </row>
    <row r="16" spans="1:13" s="29" customFormat="1" x14ac:dyDescent="0.25">
      <c r="A16" s="9"/>
      <c r="B16" s="43"/>
      <c r="C16" s="15"/>
      <c r="D16" s="30"/>
      <c r="E16" s="30"/>
      <c r="F16" s="13"/>
      <c r="G16" s="11"/>
      <c r="H16" s="44"/>
      <c r="I16" s="46"/>
      <c r="J16" s="13"/>
      <c r="K16" s="24"/>
      <c r="L16" s="14"/>
    </row>
    <row r="17" spans="1:17" s="29" customFormat="1" ht="30" x14ac:dyDescent="0.25">
      <c r="A17" s="9" t="s">
        <v>533</v>
      </c>
      <c r="B17" s="43" t="s">
        <v>155</v>
      </c>
      <c r="C17" s="15" t="s">
        <v>154</v>
      </c>
      <c r="D17" s="30">
        <v>5448778.0999999996</v>
      </c>
      <c r="E17" s="30">
        <f>D17*1.09</f>
        <v>5939168.1289999997</v>
      </c>
      <c r="F17" s="13" t="s">
        <v>7</v>
      </c>
      <c r="G17" s="11" t="s">
        <v>205</v>
      </c>
      <c r="H17" s="44" t="s">
        <v>536</v>
      </c>
      <c r="I17" s="46" t="s">
        <v>207</v>
      </c>
      <c r="J17" s="13" t="s">
        <v>8</v>
      </c>
      <c r="K17" s="24" t="s">
        <v>20</v>
      </c>
      <c r="L17" s="14"/>
    </row>
    <row r="18" spans="1:17" s="29" customFormat="1" x14ac:dyDescent="0.25">
      <c r="A18" s="7"/>
      <c r="B18" s="3"/>
      <c r="C18" s="3"/>
      <c r="D18" s="20"/>
      <c r="E18" s="47"/>
      <c r="F18" s="12"/>
      <c r="G18" s="7"/>
      <c r="H18" s="12"/>
      <c r="I18" s="7"/>
      <c r="J18" s="3"/>
      <c r="K18" s="24"/>
      <c r="L18" s="45"/>
      <c r="Q18" s="34"/>
    </row>
    <row r="19" spans="1:17" s="23" customFormat="1" ht="18.75" x14ac:dyDescent="0.3">
      <c r="A19" s="21"/>
      <c r="B19" s="22" t="s">
        <v>9</v>
      </c>
      <c r="C19" s="21"/>
      <c r="D19" s="4">
        <f>D9+D11+D13+D15+D17</f>
        <v>8710893.4399999995</v>
      </c>
      <c r="E19" s="4">
        <f>E9+E11+E13+E15+E17</f>
        <v>9558014.8995999992</v>
      </c>
      <c r="F19" s="21"/>
      <c r="G19" s="25"/>
      <c r="H19" s="21"/>
      <c r="I19" s="25"/>
      <c r="J19" s="21"/>
      <c r="K19" s="21"/>
      <c r="M19" s="32"/>
    </row>
    <row r="20" spans="1:17" x14ac:dyDescent="0.25">
      <c r="B20" s="5"/>
      <c r="C20" s="5"/>
      <c r="D20" s="5"/>
      <c r="E20" s="14"/>
      <c r="F20" s="5"/>
      <c r="G20" s="5" t="s">
        <v>14</v>
      </c>
      <c r="H20" s="5"/>
      <c r="I20" s="28"/>
      <c r="J20" s="5"/>
      <c r="K20" s="5"/>
    </row>
    <row r="21" spans="1:17" x14ac:dyDescent="0.25">
      <c r="B21" s="5"/>
      <c r="C21" s="5"/>
      <c r="D21" s="5"/>
      <c r="E21" s="14"/>
      <c r="F21" s="5"/>
      <c r="G21" s="5" t="s">
        <v>15</v>
      </c>
      <c r="H21" s="5"/>
      <c r="I21" s="28"/>
      <c r="J21" s="5"/>
      <c r="K21" s="5"/>
    </row>
    <row r="22" spans="1:17" x14ac:dyDescent="0.25">
      <c r="B22" s="5"/>
      <c r="C22" s="5"/>
      <c r="D22" s="5"/>
      <c r="E22" s="14"/>
      <c r="F22" s="5"/>
      <c r="G22" s="5" t="s">
        <v>18</v>
      </c>
      <c r="H22" s="5"/>
      <c r="I22" s="28"/>
      <c r="J22" s="5"/>
      <c r="K22" s="5"/>
    </row>
    <row r="23" spans="1:17" x14ac:dyDescent="0.25">
      <c r="B23" s="5"/>
      <c r="C23" s="5"/>
      <c r="D23" s="5"/>
      <c r="E23" s="14"/>
      <c r="F23" s="5"/>
      <c r="G23" s="5"/>
      <c r="H23" s="5"/>
      <c r="I23" s="28"/>
      <c r="J23" s="5"/>
      <c r="K23" s="5"/>
    </row>
  </sheetData>
  <phoneticPr fontId="24" type="noConversion"/>
  <pageMargins left="0.23622047244094491" right="0.23622047244094491" top="0.74803149606299213" bottom="0.35433070866141736" header="0" footer="0"/>
  <pageSetup paperSize="9" scale="8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BD040-76C3-4A8E-9A7E-1F82269A6736}">
  <sheetPr>
    <pageSetUpPr fitToPage="1"/>
  </sheetPr>
  <dimension ref="A2:H7"/>
  <sheetViews>
    <sheetView workbookViewId="0">
      <selection activeCell="F8" sqref="F8"/>
    </sheetView>
  </sheetViews>
  <sheetFormatPr defaultRowHeight="15" x14ac:dyDescent="0.25"/>
  <cols>
    <col min="1" max="1" width="6.140625" customWidth="1"/>
    <col min="2" max="2" width="19" customWidth="1"/>
    <col min="3" max="3" width="11.28515625" customWidth="1"/>
    <col min="4" max="4" width="12.28515625" customWidth="1"/>
    <col min="5" max="6" width="9.5703125" customWidth="1"/>
    <col min="7" max="7" width="9.85546875" customWidth="1"/>
    <col min="8" max="8" width="12.5703125" customWidth="1"/>
  </cols>
  <sheetData>
    <row r="2" spans="1:8" ht="18.75" x14ac:dyDescent="0.3">
      <c r="C2" s="2" t="s">
        <v>531</v>
      </c>
    </row>
    <row r="4" spans="1:8" x14ac:dyDescent="0.25">
      <c r="A4" s="80" t="s">
        <v>96</v>
      </c>
      <c r="B4" s="81" t="s">
        <v>30</v>
      </c>
      <c r="C4" s="84" t="s">
        <v>31</v>
      </c>
      <c r="D4" s="84" t="s">
        <v>36</v>
      </c>
      <c r="E4" s="87" t="s">
        <v>33</v>
      </c>
      <c r="F4" s="90" t="s">
        <v>32</v>
      </c>
      <c r="G4" s="79" t="s">
        <v>34</v>
      </c>
      <c r="H4" s="79" t="s">
        <v>116</v>
      </c>
    </row>
    <row r="5" spans="1:8" x14ac:dyDescent="0.25">
      <c r="A5" s="80"/>
      <c r="B5" s="82"/>
      <c r="C5" s="85"/>
      <c r="D5" s="85"/>
      <c r="E5" s="88"/>
      <c r="F5" s="91"/>
      <c r="G5" s="79"/>
      <c r="H5" s="79"/>
    </row>
    <row r="6" spans="1:8" x14ac:dyDescent="0.25">
      <c r="A6" s="80"/>
      <c r="B6" s="83"/>
      <c r="C6" s="86"/>
      <c r="D6" s="86"/>
      <c r="E6" s="89"/>
      <c r="F6" s="92"/>
      <c r="G6" s="79"/>
      <c r="H6" s="79"/>
    </row>
    <row r="7" spans="1:8" x14ac:dyDescent="0.25">
      <c r="A7" s="42">
        <v>1</v>
      </c>
      <c r="B7" s="42" t="s">
        <v>153</v>
      </c>
      <c r="C7" s="42" t="s">
        <v>532</v>
      </c>
      <c r="D7" s="42">
        <v>300</v>
      </c>
      <c r="E7" s="41">
        <v>1368.2</v>
      </c>
      <c r="F7" s="41">
        <v>1628.16</v>
      </c>
      <c r="G7" s="42">
        <f>E7*D7</f>
        <v>410460</v>
      </c>
      <c r="H7" s="41">
        <f>D7*F7</f>
        <v>488448</v>
      </c>
    </row>
  </sheetData>
  <mergeCells count="8">
    <mergeCell ref="G4:G6"/>
    <mergeCell ref="H4:H6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8652-657B-4593-B710-290EA113096C}">
  <dimension ref="A1:H269"/>
  <sheetViews>
    <sheetView topLeftCell="A214" workbookViewId="0">
      <selection activeCell="M8" sqref="M8"/>
    </sheetView>
  </sheetViews>
  <sheetFormatPr defaultRowHeight="15" x14ac:dyDescent="0.25"/>
  <cols>
    <col min="1" max="1" width="4.28515625" customWidth="1"/>
    <col min="2" max="2" width="32.28515625" style="36" customWidth="1"/>
    <col min="3" max="3" width="11.140625" style="36" customWidth="1"/>
    <col min="5" max="5" width="9.28515625" style="38" customWidth="1"/>
    <col min="6" max="6" width="10.5703125" style="38" customWidth="1"/>
    <col min="7" max="7" width="11.5703125" style="38" customWidth="1"/>
    <col min="8" max="8" width="10.5703125" style="38" bestFit="1" customWidth="1"/>
  </cols>
  <sheetData>
    <row r="1" spans="1:8" ht="18.75" x14ac:dyDescent="0.3">
      <c r="A1" s="93" t="s">
        <v>114</v>
      </c>
      <c r="B1" s="93"/>
      <c r="C1" s="93"/>
      <c r="D1" s="93"/>
      <c r="E1" s="93"/>
      <c r="F1" s="93"/>
      <c r="G1" s="93"/>
    </row>
    <row r="2" spans="1:8" x14ac:dyDescent="0.25">
      <c r="A2" s="39"/>
      <c r="B2" s="37"/>
      <c r="C2" s="37"/>
      <c r="D2" s="5"/>
      <c r="E2" s="14"/>
      <c r="F2" s="14"/>
      <c r="G2" s="14"/>
    </row>
    <row r="3" spans="1:8" ht="60" x14ac:dyDescent="0.25">
      <c r="A3" s="6" t="s">
        <v>117</v>
      </c>
      <c r="B3" s="6" t="s">
        <v>118</v>
      </c>
      <c r="C3" s="6" t="s">
        <v>31</v>
      </c>
      <c r="D3" s="6" t="s">
        <v>36</v>
      </c>
      <c r="E3" s="40" t="s">
        <v>119</v>
      </c>
      <c r="F3" s="40" t="s">
        <v>120</v>
      </c>
      <c r="G3" s="40" t="s">
        <v>121</v>
      </c>
      <c r="H3" s="50" t="s">
        <v>122</v>
      </c>
    </row>
    <row r="4" spans="1:8" x14ac:dyDescent="0.25">
      <c r="A4" s="51">
        <v>1</v>
      </c>
      <c r="B4" s="52" t="s">
        <v>97</v>
      </c>
      <c r="C4" s="52" t="s">
        <v>39</v>
      </c>
      <c r="D4" s="51">
        <v>3500</v>
      </c>
      <c r="E4" s="53">
        <v>0.51</v>
      </c>
      <c r="F4" s="60">
        <f>E4*1.09</f>
        <v>0.55590000000000006</v>
      </c>
      <c r="G4" s="60">
        <f>D4*E4</f>
        <v>1785</v>
      </c>
      <c r="H4" s="60">
        <f>D4*F4</f>
        <v>1945.6500000000003</v>
      </c>
    </row>
    <row r="5" spans="1:8" x14ac:dyDescent="0.25">
      <c r="A5" s="51">
        <v>2</v>
      </c>
      <c r="B5" s="52" t="s">
        <v>124</v>
      </c>
      <c r="C5" s="52" t="s">
        <v>39</v>
      </c>
      <c r="D5" s="51">
        <v>2000</v>
      </c>
      <c r="E5" s="53">
        <v>0.32</v>
      </c>
      <c r="F5" s="60">
        <f t="shared" ref="F5:F68" si="0">E5*1.09</f>
        <v>0.34880000000000005</v>
      </c>
      <c r="G5" s="60">
        <f t="shared" ref="G5:G68" si="1">D5*E5</f>
        <v>640</v>
      </c>
      <c r="H5" s="60">
        <f t="shared" ref="H5:H68" si="2">D5*F5</f>
        <v>697.60000000000014</v>
      </c>
    </row>
    <row r="6" spans="1:8" x14ac:dyDescent="0.25">
      <c r="A6" s="51">
        <v>3</v>
      </c>
      <c r="B6" s="52" t="s">
        <v>93</v>
      </c>
      <c r="C6" s="52" t="s">
        <v>107</v>
      </c>
      <c r="D6" s="51">
        <v>10000</v>
      </c>
      <c r="E6" s="53">
        <v>0.6</v>
      </c>
      <c r="F6" s="60">
        <f t="shared" si="0"/>
        <v>0.65400000000000003</v>
      </c>
      <c r="G6" s="60">
        <f t="shared" si="1"/>
        <v>6000</v>
      </c>
      <c r="H6" s="60">
        <f t="shared" si="2"/>
        <v>6540</v>
      </c>
    </row>
    <row r="7" spans="1:8" ht="30" x14ac:dyDescent="0.25">
      <c r="A7" s="51">
        <v>4</v>
      </c>
      <c r="B7" s="52" t="s">
        <v>210</v>
      </c>
      <c r="C7" s="52" t="s">
        <v>125</v>
      </c>
      <c r="D7" s="51">
        <v>100</v>
      </c>
      <c r="E7" s="53">
        <v>4</v>
      </c>
      <c r="F7" s="60">
        <f t="shared" si="0"/>
        <v>4.3600000000000003</v>
      </c>
      <c r="G7" s="60">
        <f t="shared" si="1"/>
        <v>400</v>
      </c>
      <c r="H7" s="60">
        <f t="shared" si="2"/>
        <v>436.00000000000006</v>
      </c>
    </row>
    <row r="8" spans="1:8" x14ac:dyDescent="0.25">
      <c r="A8" s="51">
        <v>5</v>
      </c>
      <c r="B8" s="52" t="s">
        <v>159</v>
      </c>
      <c r="C8" s="52" t="s">
        <v>39</v>
      </c>
      <c r="D8" s="51">
        <v>200</v>
      </c>
      <c r="E8" s="53">
        <v>2.6</v>
      </c>
      <c r="F8" s="60">
        <f t="shared" si="0"/>
        <v>2.8340000000000005</v>
      </c>
      <c r="G8" s="60">
        <f t="shared" si="1"/>
        <v>520</v>
      </c>
      <c r="H8" s="60">
        <f t="shared" si="2"/>
        <v>566.80000000000007</v>
      </c>
    </row>
    <row r="9" spans="1:8" x14ac:dyDescent="0.25">
      <c r="A9" s="51">
        <v>6</v>
      </c>
      <c r="B9" s="52" t="s">
        <v>211</v>
      </c>
      <c r="C9" s="52" t="s">
        <v>123</v>
      </c>
      <c r="D9" s="51">
        <v>100</v>
      </c>
      <c r="E9" s="53">
        <v>10.85</v>
      </c>
      <c r="F9" s="60">
        <f t="shared" si="0"/>
        <v>11.826500000000001</v>
      </c>
      <c r="G9" s="60">
        <f t="shared" si="1"/>
        <v>1085</v>
      </c>
      <c r="H9" s="60">
        <f t="shared" si="2"/>
        <v>1182.6500000000001</v>
      </c>
    </row>
    <row r="10" spans="1:8" x14ac:dyDescent="0.25">
      <c r="A10" s="51">
        <v>7</v>
      </c>
      <c r="B10" s="52" t="s">
        <v>160</v>
      </c>
      <c r="C10" s="52" t="s">
        <v>161</v>
      </c>
      <c r="D10" s="51">
        <v>2000</v>
      </c>
      <c r="E10" s="53">
        <v>1.59</v>
      </c>
      <c r="F10" s="60">
        <f t="shared" si="0"/>
        <v>1.7331000000000003</v>
      </c>
      <c r="G10" s="60">
        <f t="shared" si="1"/>
        <v>3180</v>
      </c>
      <c r="H10" s="60">
        <f t="shared" si="2"/>
        <v>3466.2000000000007</v>
      </c>
    </row>
    <row r="11" spans="1:8" ht="30" x14ac:dyDescent="0.25">
      <c r="A11" s="51">
        <v>8</v>
      </c>
      <c r="B11" s="52" t="s">
        <v>162</v>
      </c>
      <c r="C11" s="52" t="s">
        <v>39</v>
      </c>
      <c r="D11" s="51">
        <v>25000</v>
      </c>
      <c r="E11" s="53">
        <v>1</v>
      </c>
      <c r="F11" s="60">
        <f t="shared" si="0"/>
        <v>1.0900000000000001</v>
      </c>
      <c r="G11" s="60">
        <f t="shared" si="1"/>
        <v>25000</v>
      </c>
      <c r="H11" s="60">
        <f t="shared" si="2"/>
        <v>27250.000000000004</v>
      </c>
    </row>
    <row r="12" spans="1:8" ht="30" x14ac:dyDescent="0.25">
      <c r="A12" s="51">
        <v>9</v>
      </c>
      <c r="B12" s="52" t="s">
        <v>163</v>
      </c>
      <c r="C12" s="52" t="s">
        <v>53</v>
      </c>
      <c r="D12" s="51">
        <v>4000</v>
      </c>
      <c r="E12" s="53">
        <v>1</v>
      </c>
      <c r="F12" s="60">
        <f t="shared" si="0"/>
        <v>1.0900000000000001</v>
      </c>
      <c r="G12" s="60">
        <f t="shared" si="1"/>
        <v>4000</v>
      </c>
      <c r="H12" s="60">
        <f t="shared" si="2"/>
        <v>4360</v>
      </c>
    </row>
    <row r="13" spans="1:8" ht="30" x14ac:dyDescent="0.25">
      <c r="A13" s="51">
        <v>10</v>
      </c>
      <c r="B13" s="52" t="s">
        <v>212</v>
      </c>
      <c r="C13" s="52" t="s">
        <v>125</v>
      </c>
      <c r="D13" s="51">
        <v>1000</v>
      </c>
      <c r="E13" s="53">
        <v>5</v>
      </c>
      <c r="F13" s="60">
        <f t="shared" si="0"/>
        <v>5.45</v>
      </c>
      <c r="G13" s="60">
        <f t="shared" si="1"/>
        <v>5000</v>
      </c>
      <c r="H13" s="60">
        <f t="shared" si="2"/>
        <v>5450</v>
      </c>
    </row>
    <row r="14" spans="1:8" ht="30" x14ac:dyDescent="0.25">
      <c r="A14" s="51">
        <v>11</v>
      </c>
      <c r="B14" s="52" t="s">
        <v>164</v>
      </c>
      <c r="C14" s="52" t="s">
        <v>53</v>
      </c>
      <c r="D14" s="51">
        <v>6000</v>
      </c>
      <c r="E14" s="53">
        <v>1.8</v>
      </c>
      <c r="F14" s="60">
        <f t="shared" si="0"/>
        <v>1.9620000000000002</v>
      </c>
      <c r="G14" s="60">
        <f t="shared" si="1"/>
        <v>10800</v>
      </c>
      <c r="H14" s="60">
        <f t="shared" si="2"/>
        <v>11772.000000000002</v>
      </c>
    </row>
    <row r="15" spans="1:8" ht="30" x14ac:dyDescent="0.25">
      <c r="A15" s="51">
        <v>12</v>
      </c>
      <c r="B15" s="52" t="s">
        <v>213</v>
      </c>
      <c r="C15" s="52" t="s">
        <v>40</v>
      </c>
      <c r="D15" s="51">
        <v>2000</v>
      </c>
      <c r="E15" s="53">
        <v>2.14</v>
      </c>
      <c r="F15" s="60">
        <f t="shared" si="0"/>
        <v>2.3326000000000002</v>
      </c>
      <c r="G15" s="60">
        <f t="shared" si="1"/>
        <v>4280</v>
      </c>
      <c r="H15" s="60">
        <f t="shared" si="2"/>
        <v>4665.2000000000007</v>
      </c>
    </row>
    <row r="16" spans="1:8" ht="30" x14ac:dyDescent="0.25">
      <c r="A16" s="51">
        <v>13</v>
      </c>
      <c r="B16" s="52" t="s">
        <v>165</v>
      </c>
      <c r="C16" s="52" t="s">
        <v>107</v>
      </c>
      <c r="D16" s="51">
        <v>2000</v>
      </c>
      <c r="E16" s="53">
        <v>0.92</v>
      </c>
      <c r="F16" s="60">
        <f t="shared" si="0"/>
        <v>1.0028000000000001</v>
      </c>
      <c r="G16" s="60">
        <f t="shared" si="1"/>
        <v>1840</v>
      </c>
      <c r="H16" s="60">
        <f t="shared" si="2"/>
        <v>2005.6000000000004</v>
      </c>
    </row>
    <row r="17" spans="1:8" ht="45" x14ac:dyDescent="0.25">
      <c r="A17" s="51">
        <v>14</v>
      </c>
      <c r="B17" s="52" t="s">
        <v>166</v>
      </c>
      <c r="C17" s="52" t="s">
        <v>67</v>
      </c>
      <c r="D17" s="51">
        <v>20000</v>
      </c>
      <c r="E17" s="53">
        <v>1.73</v>
      </c>
      <c r="F17" s="60">
        <f t="shared" si="0"/>
        <v>1.8857000000000002</v>
      </c>
      <c r="G17" s="60">
        <f t="shared" si="1"/>
        <v>34600</v>
      </c>
      <c r="H17" s="60">
        <f t="shared" si="2"/>
        <v>37714</v>
      </c>
    </row>
    <row r="18" spans="1:8" ht="45" x14ac:dyDescent="0.25">
      <c r="A18" s="51">
        <v>15</v>
      </c>
      <c r="B18" s="52" t="s">
        <v>167</v>
      </c>
      <c r="C18" s="52" t="s">
        <v>126</v>
      </c>
      <c r="D18" s="51">
        <v>40000</v>
      </c>
      <c r="E18" s="53">
        <v>0.37</v>
      </c>
      <c r="F18" s="60">
        <f t="shared" si="0"/>
        <v>0.40330000000000005</v>
      </c>
      <c r="G18" s="60">
        <f t="shared" si="1"/>
        <v>14800</v>
      </c>
      <c r="H18" s="60">
        <f t="shared" si="2"/>
        <v>16132.000000000002</v>
      </c>
    </row>
    <row r="19" spans="1:8" x14ac:dyDescent="0.25">
      <c r="A19" s="51">
        <v>16</v>
      </c>
      <c r="B19" s="54" t="s">
        <v>168</v>
      </c>
      <c r="C19" s="52" t="s">
        <v>169</v>
      </c>
      <c r="D19" s="51">
        <v>500</v>
      </c>
      <c r="E19" s="53">
        <v>0.68</v>
      </c>
      <c r="F19" s="60">
        <f t="shared" si="0"/>
        <v>0.74120000000000008</v>
      </c>
      <c r="G19" s="60">
        <f t="shared" si="1"/>
        <v>340</v>
      </c>
      <c r="H19" s="60">
        <f t="shared" si="2"/>
        <v>370.6</v>
      </c>
    </row>
    <row r="20" spans="1:8" x14ac:dyDescent="0.25">
      <c r="A20" s="51">
        <v>17</v>
      </c>
      <c r="B20" s="52" t="s">
        <v>170</v>
      </c>
      <c r="C20" s="52" t="s">
        <v>39</v>
      </c>
      <c r="D20" s="51">
        <v>10000</v>
      </c>
      <c r="E20" s="53">
        <v>0.18</v>
      </c>
      <c r="F20" s="60">
        <f t="shared" si="0"/>
        <v>0.19620000000000001</v>
      </c>
      <c r="G20" s="60">
        <f t="shared" si="1"/>
        <v>1800</v>
      </c>
      <c r="H20" s="60">
        <f t="shared" si="2"/>
        <v>1962.0000000000002</v>
      </c>
    </row>
    <row r="21" spans="1:8" x14ac:dyDescent="0.25">
      <c r="A21" s="51">
        <v>18</v>
      </c>
      <c r="B21" s="52" t="s">
        <v>214</v>
      </c>
      <c r="C21" s="52" t="s">
        <v>39</v>
      </c>
      <c r="D21" s="51">
        <v>10000</v>
      </c>
      <c r="E21" s="53">
        <v>0.26</v>
      </c>
      <c r="F21" s="60">
        <f t="shared" si="0"/>
        <v>0.28340000000000004</v>
      </c>
      <c r="G21" s="60">
        <f t="shared" si="1"/>
        <v>2600</v>
      </c>
      <c r="H21" s="60">
        <f t="shared" si="2"/>
        <v>2834.0000000000005</v>
      </c>
    </row>
    <row r="22" spans="1:8" ht="30" x14ac:dyDescent="0.25">
      <c r="A22" s="51">
        <v>19</v>
      </c>
      <c r="B22" s="52" t="s">
        <v>94</v>
      </c>
      <c r="C22" s="52" t="s">
        <v>95</v>
      </c>
      <c r="D22" s="51">
        <v>5000</v>
      </c>
      <c r="E22" s="53">
        <v>1.5</v>
      </c>
      <c r="F22" s="60">
        <f t="shared" si="0"/>
        <v>1.6350000000000002</v>
      </c>
      <c r="G22" s="60">
        <f t="shared" si="1"/>
        <v>7500</v>
      </c>
      <c r="H22" s="60">
        <f t="shared" si="2"/>
        <v>8175.0000000000009</v>
      </c>
    </row>
    <row r="23" spans="1:8" ht="30" x14ac:dyDescent="0.25">
      <c r="A23" s="51">
        <v>20</v>
      </c>
      <c r="B23" s="52" t="s">
        <v>215</v>
      </c>
      <c r="C23" s="52" t="s">
        <v>125</v>
      </c>
      <c r="D23" s="51">
        <v>200</v>
      </c>
      <c r="E23" s="53">
        <v>55.01</v>
      </c>
      <c r="F23" s="60">
        <f t="shared" si="0"/>
        <v>59.960900000000002</v>
      </c>
      <c r="G23" s="60">
        <f t="shared" si="1"/>
        <v>11002</v>
      </c>
      <c r="H23" s="60">
        <f t="shared" si="2"/>
        <v>11992.18</v>
      </c>
    </row>
    <row r="24" spans="1:8" x14ac:dyDescent="0.25">
      <c r="A24" s="51">
        <v>21</v>
      </c>
      <c r="B24" s="52" t="s">
        <v>216</v>
      </c>
      <c r="C24" s="52" t="s">
        <v>127</v>
      </c>
      <c r="D24" s="51">
        <v>200</v>
      </c>
      <c r="E24" s="53">
        <v>3.94</v>
      </c>
      <c r="F24" s="60">
        <f t="shared" si="0"/>
        <v>4.2946</v>
      </c>
      <c r="G24" s="60">
        <f t="shared" si="1"/>
        <v>788</v>
      </c>
      <c r="H24" s="60">
        <f t="shared" si="2"/>
        <v>858.92</v>
      </c>
    </row>
    <row r="25" spans="1:8" ht="30" x14ac:dyDescent="0.25">
      <c r="A25" s="51">
        <v>22</v>
      </c>
      <c r="B25" s="52" t="s">
        <v>217</v>
      </c>
      <c r="C25" s="52" t="s">
        <v>125</v>
      </c>
      <c r="D25" s="51">
        <v>200</v>
      </c>
      <c r="E25" s="53">
        <v>3.9</v>
      </c>
      <c r="F25" s="60">
        <f t="shared" si="0"/>
        <v>4.2510000000000003</v>
      </c>
      <c r="G25" s="60">
        <f t="shared" si="1"/>
        <v>780</v>
      </c>
      <c r="H25" s="60">
        <f t="shared" si="2"/>
        <v>850.2</v>
      </c>
    </row>
    <row r="26" spans="1:8" x14ac:dyDescent="0.25">
      <c r="A26" s="51">
        <v>23</v>
      </c>
      <c r="B26" s="54" t="s">
        <v>157</v>
      </c>
      <c r="C26" s="52" t="s">
        <v>39</v>
      </c>
      <c r="D26" s="51">
        <v>25000</v>
      </c>
      <c r="E26" s="53">
        <v>2.11</v>
      </c>
      <c r="F26" s="60">
        <f t="shared" si="0"/>
        <v>2.2999000000000001</v>
      </c>
      <c r="G26" s="60">
        <f t="shared" si="1"/>
        <v>52750</v>
      </c>
      <c r="H26" s="60">
        <f t="shared" si="2"/>
        <v>57497.5</v>
      </c>
    </row>
    <row r="27" spans="1:8" x14ac:dyDescent="0.25">
      <c r="A27" s="51">
        <v>24</v>
      </c>
      <c r="B27" s="52" t="s">
        <v>171</v>
      </c>
      <c r="C27" s="52" t="s">
        <v>39</v>
      </c>
      <c r="D27" s="51">
        <v>8000</v>
      </c>
      <c r="E27" s="53">
        <v>0.35</v>
      </c>
      <c r="F27" s="60">
        <f t="shared" si="0"/>
        <v>0.38150000000000001</v>
      </c>
      <c r="G27" s="60">
        <f t="shared" si="1"/>
        <v>2800</v>
      </c>
      <c r="H27" s="60">
        <f t="shared" si="2"/>
        <v>3052</v>
      </c>
    </row>
    <row r="28" spans="1:8" ht="30" x14ac:dyDescent="0.25">
      <c r="A28" s="51">
        <v>25</v>
      </c>
      <c r="B28" s="52" t="s">
        <v>218</v>
      </c>
      <c r="C28" s="52" t="s">
        <v>53</v>
      </c>
      <c r="D28" s="51">
        <v>1500</v>
      </c>
      <c r="E28" s="53">
        <v>1.4</v>
      </c>
      <c r="F28" s="60">
        <f t="shared" si="0"/>
        <v>1.526</v>
      </c>
      <c r="G28" s="60">
        <f t="shared" si="1"/>
        <v>2100</v>
      </c>
      <c r="H28" s="60">
        <f t="shared" si="2"/>
        <v>2289</v>
      </c>
    </row>
    <row r="29" spans="1:8" ht="45" x14ac:dyDescent="0.25">
      <c r="A29" s="51">
        <v>26</v>
      </c>
      <c r="B29" s="52" t="s">
        <v>219</v>
      </c>
      <c r="C29" s="52" t="s">
        <v>127</v>
      </c>
      <c r="D29" s="51">
        <v>200</v>
      </c>
      <c r="E29" s="53">
        <v>7.89</v>
      </c>
      <c r="F29" s="60">
        <f t="shared" si="0"/>
        <v>8.6000999999999994</v>
      </c>
      <c r="G29" s="60">
        <f t="shared" si="1"/>
        <v>1578</v>
      </c>
      <c r="H29" s="60">
        <f t="shared" si="2"/>
        <v>1720.02</v>
      </c>
    </row>
    <row r="30" spans="1:8" x14ac:dyDescent="0.25">
      <c r="A30" s="51">
        <v>27</v>
      </c>
      <c r="B30" s="52" t="s">
        <v>220</v>
      </c>
      <c r="C30" s="52" t="s">
        <v>107</v>
      </c>
      <c r="D30" s="51">
        <v>300</v>
      </c>
      <c r="E30" s="53">
        <v>0.57999999999999996</v>
      </c>
      <c r="F30" s="60">
        <f t="shared" si="0"/>
        <v>0.63219999999999998</v>
      </c>
      <c r="G30" s="60">
        <f t="shared" si="1"/>
        <v>174</v>
      </c>
      <c r="H30" s="60">
        <f t="shared" si="2"/>
        <v>189.66</v>
      </c>
    </row>
    <row r="31" spans="1:8" ht="30" x14ac:dyDescent="0.25">
      <c r="A31" s="51">
        <v>28</v>
      </c>
      <c r="B31" s="52" t="s">
        <v>221</v>
      </c>
      <c r="C31" s="52" t="s">
        <v>127</v>
      </c>
      <c r="D31" s="51">
        <v>200</v>
      </c>
      <c r="E31" s="53">
        <v>3.13</v>
      </c>
      <c r="F31" s="60">
        <f t="shared" si="0"/>
        <v>3.4117000000000002</v>
      </c>
      <c r="G31" s="60">
        <f t="shared" si="1"/>
        <v>626</v>
      </c>
      <c r="H31" s="60">
        <f t="shared" si="2"/>
        <v>682.34</v>
      </c>
    </row>
    <row r="32" spans="1:8" ht="30" x14ac:dyDescent="0.25">
      <c r="A32" s="51">
        <v>29</v>
      </c>
      <c r="B32" s="52" t="s">
        <v>68</v>
      </c>
      <c r="C32" s="52" t="s">
        <v>69</v>
      </c>
      <c r="D32" s="51">
        <v>15000</v>
      </c>
      <c r="E32" s="53">
        <v>2.33</v>
      </c>
      <c r="F32" s="60">
        <f t="shared" si="0"/>
        <v>2.5397000000000003</v>
      </c>
      <c r="G32" s="60">
        <f t="shared" si="1"/>
        <v>34950</v>
      </c>
      <c r="H32" s="60">
        <f t="shared" si="2"/>
        <v>38095.500000000007</v>
      </c>
    </row>
    <row r="33" spans="1:8" ht="30" x14ac:dyDescent="0.25">
      <c r="A33" s="51">
        <v>30</v>
      </c>
      <c r="B33" s="52" t="s">
        <v>70</v>
      </c>
      <c r="C33" s="52" t="s">
        <v>69</v>
      </c>
      <c r="D33" s="51">
        <v>15000</v>
      </c>
      <c r="E33" s="53">
        <v>1.24</v>
      </c>
      <c r="F33" s="60">
        <f t="shared" si="0"/>
        <v>1.3516000000000001</v>
      </c>
      <c r="G33" s="60">
        <f t="shared" si="1"/>
        <v>18600</v>
      </c>
      <c r="H33" s="60">
        <f t="shared" si="2"/>
        <v>20274.000000000004</v>
      </c>
    </row>
    <row r="34" spans="1:8" ht="45" x14ac:dyDescent="0.25">
      <c r="A34" s="51">
        <v>31</v>
      </c>
      <c r="B34" s="54" t="s">
        <v>222</v>
      </c>
      <c r="C34" s="54" t="s">
        <v>135</v>
      </c>
      <c r="D34" s="55">
        <v>250</v>
      </c>
      <c r="E34" s="56">
        <v>862.52</v>
      </c>
      <c r="F34" s="60">
        <f t="shared" si="0"/>
        <v>940.1468000000001</v>
      </c>
      <c r="G34" s="60">
        <f t="shared" si="1"/>
        <v>215630</v>
      </c>
      <c r="H34" s="60">
        <f t="shared" si="2"/>
        <v>235036.7</v>
      </c>
    </row>
    <row r="35" spans="1:8" ht="30" x14ac:dyDescent="0.25">
      <c r="A35" s="51">
        <v>32</v>
      </c>
      <c r="B35" s="52" t="s">
        <v>46</v>
      </c>
      <c r="C35" s="52" t="s">
        <v>40</v>
      </c>
      <c r="D35" s="51">
        <v>25000</v>
      </c>
      <c r="E35" s="53">
        <v>0.52</v>
      </c>
      <c r="F35" s="60">
        <f t="shared" si="0"/>
        <v>0.56680000000000008</v>
      </c>
      <c r="G35" s="60">
        <f t="shared" si="1"/>
        <v>13000</v>
      </c>
      <c r="H35" s="60">
        <f t="shared" si="2"/>
        <v>14170.000000000002</v>
      </c>
    </row>
    <row r="36" spans="1:8" x14ac:dyDescent="0.25">
      <c r="A36" s="51">
        <v>33</v>
      </c>
      <c r="B36" s="52" t="s">
        <v>223</v>
      </c>
      <c r="C36" s="52" t="s">
        <v>125</v>
      </c>
      <c r="D36" s="51">
        <v>100</v>
      </c>
      <c r="E36" s="53">
        <v>11.4</v>
      </c>
      <c r="F36" s="60">
        <f t="shared" si="0"/>
        <v>12.426000000000002</v>
      </c>
      <c r="G36" s="60">
        <f t="shared" si="1"/>
        <v>1140</v>
      </c>
      <c r="H36" s="60">
        <f t="shared" si="2"/>
        <v>1242.6000000000001</v>
      </c>
    </row>
    <row r="37" spans="1:8" ht="30" x14ac:dyDescent="0.25">
      <c r="A37" s="51">
        <v>34</v>
      </c>
      <c r="B37" s="52" t="s">
        <v>224</v>
      </c>
      <c r="C37" s="52" t="s">
        <v>53</v>
      </c>
      <c r="D37" s="51">
        <v>500</v>
      </c>
      <c r="E37" s="53">
        <v>5.91</v>
      </c>
      <c r="F37" s="60">
        <f t="shared" si="0"/>
        <v>6.4419000000000004</v>
      </c>
      <c r="G37" s="60">
        <f t="shared" si="1"/>
        <v>2955</v>
      </c>
      <c r="H37" s="60">
        <f t="shared" si="2"/>
        <v>3220.9500000000003</v>
      </c>
    </row>
    <row r="38" spans="1:8" ht="30" x14ac:dyDescent="0.25">
      <c r="A38" s="51">
        <v>35</v>
      </c>
      <c r="B38" s="52" t="s">
        <v>172</v>
      </c>
      <c r="C38" s="52" t="s">
        <v>107</v>
      </c>
      <c r="D38" s="51">
        <v>1000</v>
      </c>
      <c r="E38" s="53">
        <v>2.94</v>
      </c>
      <c r="F38" s="60">
        <f t="shared" si="0"/>
        <v>3.2046000000000001</v>
      </c>
      <c r="G38" s="60">
        <f t="shared" si="1"/>
        <v>2940</v>
      </c>
      <c r="H38" s="60">
        <f t="shared" si="2"/>
        <v>3204.6</v>
      </c>
    </row>
    <row r="39" spans="1:8" ht="45" x14ac:dyDescent="0.25">
      <c r="A39" s="51">
        <v>36</v>
      </c>
      <c r="B39" s="52" t="s">
        <v>225</v>
      </c>
      <c r="C39" s="52" t="s">
        <v>108</v>
      </c>
      <c r="D39" s="51">
        <v>5000</v>
      </c>
      <c r="E39" s="53">
        <v>1</v>
      </c>
      <c r="F39" s="60">
        <f t="shared" si="0"/>
        <v>1.0900000000000001</v>
      </c>
      <c r="G39" s="60">
        <f t="shared" si="1"/>
        <v>5000</v>
      </c>
      <c r="H39" s="60">
        <f t="shared" si="2"/>
        <v>5450</v>
      </c>
    </row>
    <row r="40" spans="1:8" x14ac:dyDescent="0.25">
      <c r="A40" s="51">
        <v>37</v>
      </c>
      <c r="B40" s="52" t="s">
        <v>98</v>
      </c>
      <c r="C40" s="52" t="s">
        <v>39</v>
      </c>
      <c r="D40" s="51">
        <v>4000</v>
      </c>
      <c r="E40" s="53">
        <v>0.65</v>
      </c>
      <c r="F40" s="60">
        <f t="shared" si="0"/>
        <v>0.70850000000000013</v>
      </c>
      <c r="G40" s="60">
        <f t="shared" si="1"/>
        <v>2600</v>
      </c>
      <c r="H40" s="60">
        <f t="shared" si="2"/>
        <v>2834.0000000000005</v>
      </c>
    </row>
    <row r="41" spans="1:8" x14ac:dyDescent="0.25">
      <c r="A41" s="51">
        <v>38</v>
      </c>
      <c r="B41" s="52" t="s">
        <v>71</v>
      </c>
      <c r="C41" s="52" t="s">
        <v>39</v>
      </c>
      <c r="D41" s="51">
        <v>5000</v>
      </c>
      <c r="E41" s="53">
        <v>1</v>
      </c>
      <c r="F41" s="60">
        <f t="shared" si="0"/>
        <v>1.0900000000000001</v>
      </c>
      <c r="G41" s="60">
        <f t="shared" si="1"/>
        <v>5000</v>
      </c>
      <c r="H41" s="60">
        <f t="shared" si="2"/>
        <v>5450</v>
      </c>
    </row>
    <row r="42" spans="1:8" x14ac:dyDescent="0.25">
      <c r="A42" s="51">
        <v>39</v>
      </c>
      <c r="B42" s="52" t="s">
        <v>226</v>
      </c>
      <c r="C42" s="52" t="s">
        <v>39</v>
      </c>
      <c r="D42" s="51">
        <v>5000</v>
      </c>
      <c r="E42" s="53">
        <v>0.6</v>
      </c>
      <c r="F42" s="60">
        <f t="shared" si="0"/>
        <v>0.65400000000000003</v>
      </c>
      <c r="G42" s="60">
        <f t="shared" si="1"/>
        <v>3000</v>
      </c>
      <c r="H42" s="60">
        <f t="shared" si="2"/>
        <v>3270</v>
      </c>
    </row>
    <row r="43" spans="1:8" ht="30" x14ac:dyDescent="0.25">
      <c r="A43" s="51">
        <v>40</v>
      </c>
      <c r="B43" s="52" t="s">
        <v>227</v>
      </c>
      <c r="C43" s="52" t="s">
        <v>125</v>
      </c>
      <c r="D43" s="51">
        <v>200</v>
      </c>
      <c r="E43" s="53">
        <v>6.22</v>
      </c>
      <c r="F43" s="60">
        <f t="shared" si="0"/>
        <v>6.7797999999999998</v>
      </c>
      <c r="G43" s="60">
        <f t="shared" si="1"/>
        <v>1244</v>
      </c>
      <c r="H43" s="60">
        <f t="shared" si="2"/>
        <v>1355.96</v>
      </c>
    </row>
    <row r="44" spans="1:8" ht="30" x14ac:dyDescent="0.25">
      <c r="A44" s="51">
        <v>41</v>
      </c>
      <c r="B44" s="52" t="s">
        <v>47</v>
      </c>
      <c r="C44" s="52" t="s">
        <v>39</v>
      </c>
      <c r="D44" s="51">
        <v>2000</v>
      </c>
      <c r="E44" s="53">
        <v>1.31</v>
      </c>
      <c r="F44" s="60">
        <f t="shared" si="0"/>
        <v>1.4279000000000002</v>
      </c>
      <c r="G44" s="60">
        <f t="shared" si="1"/>
        <v>2620</v>
      </c>
      <c r="H44" s="60">
        <f t="shared" si="2"/>
        <v>2855.8</v>
      </c>
    </row>
    <row r="45" spans="1:8" x14ac:dyDescent="0.25">
      <c r="A45" s="51">
        <v>42</v>
      </c>
      <c r="B45" s="52" t="s">
        <v>228</v>
      </c>
      <c r="C45" s="52" t="s">
        <v>39</v>
      </c>
      <c r="D45" s="51">
        <v>1000</v>
      </c>
      <c r="E45" s="53">
        <v>0.15</v>
      </c>
      <c r="F45" s="60">
        <f t="shared" si="0"/>
        <v>0.16350000000000001</v>
      </c>
      <c r="G45" s="60">
        <f t="shared" si="1"/>
        <v>150</v>
      </c>
      <c r="H45" s="60">
        <f t="shared" si="2"/>
        <v>163.5</v>
      </c>
    </row>
    <row r="46" spans="1:8" x14ac:dyDescent="0.25">
      <c r="A46" s="51">
        <v>43</v>
      </c>
      <c r="B46" s="52" t="s">
        <v>72</v>
      </c>
      <c r="C46" s="52" t="s">
        <v>39</v>
      </c>
      <c r="D46" s="51">
        <v>100000</v>
      </c>
      <c r="E46" s="53">
        <v>0.45</v>
      </c>
      <c r="F46" s="60">
        <f t="shared" si="0"/>
        <v>0.49050000000000005</v>
      </c>
      <c r="G46" s="60">
        <f t="shared" si="1"/>
        <v>45000</v>
      </c>
      <c r="H46" s="60">
        <f t="shared" si="2"/>
        <v>49050.000000000007</v>
      </c>
    </row>
    <row r="47" spans="1:8" ht="45" x14ac:dyDescent="0.25">
      <c r="A47" s="51">
        <v>44</v>
      </c>
      <c r="B47" s="52" t="s">
        <v>73</v>
      </c>
      <c r="C47" s="52" t="s">
        <v>56</v>
      </c>
      <c r="D47" s="51">
        <v>50000</v>
      </c>
      <c r="E47" s="53">
        <v>0.62</v>
      </c>
      <c r="F47" s="60">
        <f t="shared" si="0"/>
        <v>0.67580000000000007</v>
      </c>
      <c r="G47" s="60">
        <f t="shared" si="1"/>
        <v>31000</v>
      </c>
      <c r="H47" s="60">
        <f t="shared" si="2"/>
        <v>33790</v>
      </c>
    </row>
    <row r="48" spans="1:8" ht="30" x14ac:dyDescent="0.25">
      <c r="A48" s="51">
        <v>45</v>
      </c>
      <c r="B48" s="52" t="s">
        <v>229</v>
      </c>
      <c r="C48" s="52" t="s">
        <v>125</v>
      </c>
      <c r="D48" s="51">
        <v>100</v>
      </c>
      <c r="E48" s="53">
        <v>5.96</v>
      </c>
      <c r="F48" s="60">
        <f t="shared" si="0"/>
        <v>6.4964000000000004</v>
      </c>
      <c r="G48" s="60">
        <f t="shared" si="1"/>
        <v>596</v>
      </c>
      <c r="H48" s="60">
        <f t="shared" si="2"/>
        <v>649.64</v>
      </c>
    </row>
    <row r="49" spans="1:8" ht="30" x14ac:dyDescent="0.25">
      <c r="A49" s="51">
        <v>46</v>
      </c>
      <c r="B49" s="52" t="s">
        <v>230</v>
      </c>
      <c r="C49" s="52" t="s">
        <v>39</v>
      </c>
      <c r="D49" s="51">
        <v>1000</v>
      </c>
      <c r="E49" s="53">
        <v>0.7</v>
      </c>
      <c r="F49" s="60">
        <f t="shared" si="0"/>
        <v>0.76300000000000001</v>
      </c>
      <c r="G49" s="60">
        <f t="shared" si="1"/>
        <v>700</v>
      </c>
      <c r="H49" s="60">
        <f t="shared" si="2"/>
        <v>763</v>
      </c>
    </row>
    <row r="50" spans="1:8" x14ac:dyDescent="0.25">
      <c r="A50" s="51">
        <v>47</v>
      </c>
      <c r="B50" s="52" t="s">
        <v>99</v>
      </c>
      <c r="C50" s="52" t="s">
        <v>107</v>
      </c>
      <c r="D50" s="51">
        <v>5000</v>
      </c>
      <c r="E50" s="53">
        <v>7.46</v>
      </c>
      <c r="F50" s="60">
        <f t="shared" si="0"/>
        <v>8.1314000000000011</v>
      </c>
      <c r="G50" s="60">
        <f t="shared" si="1"/>
        <v>37300</v>
      </c>
      <c r="H50" s="60">
        <f t="shared" si="2"/>
        <v>40657.000000000007</v>
      </c>
    </row>
    <row r="51" spans="1:8" ht="30" x14ac:dyDescent="0.25">
      <c r="A51" s="51">
        <v>48</v>
      </c>
      <c r="B51" s="52" t="s">
        <v>231</v>
      </c>
      <c r="C51" s="52" t="s">
        <v>53</v>
      </c>
      <c r="D51" s="51">
        <v>400</v>
      </c>
      <c r="E51" s="53">
        <v>9.1999999999999993</v>
      </c>
      <c r="F51" s="60">
        <f t="shared" si="0"/>
        <v>10.028</v>
      </c>
      <c r="G51" s="60">
        <f t="shared" si="1"/>
        <v>3679.9999999999995</v>
      </c>
      <c r="H51" s="60">
        <f t="shared" si="2"/>
        <v>4011.2000000000003</v>
      </c>
    </row>
    <row r="52" spans="1:8" ht="30" x14ac:dyDescent="0.25">
      <c r="A52" s="51">
        <v>49</v>
      </c>
      <c r="B52" s="52" t="s">
        <v>232</v>
      </c>
      <c r="C52" s="52" t="s">
        <v>127</v>
      </c>
      <c r="D52" s="51">
        <v>1000</v>
      </c>
      <c r="E52" s="53">
        <v>19.38</v>
      </c>
      <c r="F52" s="60">
        <f t="shared" si="0"/>
        <v>21.124200000000002</v>
      </c>
      <c r="G52" s="60">
        <f t="shared" si="1"/>
        <v>19380</v>
      </c>
      <c r="H52" s="60">
        <f t="shared" si="2"/>
        <v>21124.2</v>
      </c>
    </row>
    <row r="53" spans="1:8" ht="30" x14ac:dyDescent="0.25">
      <c r="A53" s="51">
        <v>50</v>
      </c>
      <c r="B53" s="52" t="s">
        <v>233</v>
      </c>
      <c r="C53" s="52" t="s">
        <v>127</v>
      </c>
      <c r="D53" s="51">
        <v>200</v>
      </c>
      <c r="E53" s="53">
        <v>13.19</v>
      </c>
      <c r="F53" s="60">
        <f t="shared" si="0"/>
        <v>14.3771</v>
      </c>
      <c r="G53" s="60">
        <f t="shared" si="1"/>
        <v>2638</v>
      </c>
      <c r="H53" s="60">
        <f t="shared" si="2"/>
        <v>2875.42</v>
      </c>
    </row>
    <row r="54" spans="1:8" ht="30" x14ac:dyDescent="0.25">
      <c r="A54" s="51">
        <v>51</v>
      </c>
      <c r="B54" s="52" t="s">
        <v>62</v>
      </c>
      <c r="C54" s="52" t="s">
        <v>40</v>
      </c>
      <c r="D54" s="51">
        <v>300</v>
      </c>
      <c r="E54" s="53">
        <v>2.5</v>
      </c>
      <c r="F54" s="60">
        <f t="shared" si="0"/>
        <v>2.7250000000000001</v>
      </c>
      <c r="G54" s="60">
        <f t="shared" si="1"/>
        <v>750</v>
      </c>
      <c r="H54" s="60">
        <f t="shared" si="2"/>
        <v>817.5</v>
      </c>
    </row>
    <row r="55" spans="1:8" ht="30" x14ac:dyDescent="0.25">
      <c r="A55" s="51">
        <v>52</v>
      </c>
      <c r="B55" s="52" t="s">
        <v>173</v>
      </c>
      <c r="C55" s="52" t="s">
        <v>40</v>
      </c>
      <c r="D55" s="51">
        <v>300</v>
      </c>
      <c r="E55" s="53">
        <v>1.29</v>
      </c>
      <c r="F55" s="60">
        <f t="shared" si="0"/>
        <v>1.4061000000000001</v>
      </c>
      <c r="G55" s="60">
        <f t="shared" si="1"/>
        <v>387</v>
      </c>
      <c r="H55" s="60">
        <f t="shared" si="2"/>
        <v>421.83000000000004</v>
      </c>
    </row>
    <row r="56" spans="1:8" ht="30" x14ac:dyDescent="0.25">
      <c r="A56" s="51">
        <v>53</v>
      </c>
      <c r="B56" s="52" t="s">
        <v>64</v>
      </c>
      <c r="C56" s="52" t="s">
        <v>40</v>
      </c>
      <c r="D56" s="51">
        <v>400</v>
      </c>
      <c r="E56" s="53">
        <v>1.72</v>
      </c>
      <c r="F56" s="60">
        <f t="shared" si="0"/>
        <v>1.8748</v>
      </c>
      <c r="G56" s="60">
        <f t="shared" si="1"/>
        <v>688</v>
      </c>
      <c r="H56" s="60">
        <f t="shared" si="2"/>
        <v>749.92</v>
      </c>
    </row>
    <row r="57" spans="1:8" ht="30" x14ac:dyDescent="0.25">
      <c r="A57" s="51">
        <v>54</v>
      </c>
      <c r="B57" s="52" t="s">
        <v>234</v>
      </c>
      <c r="C57" s="52" t="s">
        <v>125</v>
      </c>
      <c r="D57" s="51">
        <v>100</v>
      </c>
      <c r="E57" s="53">
        <v>13.99</v>
      </c>
      <c r="F57" s="60">
        <f t="shared" si="0"/>
        <v>15.249100000000002</v>
      </c>
      <c r="G57" s="60">
        <f t="shared" si="1"/>
        <v>1399</v>
      </c>
      <c r="H57" s="60">
        <f t="shared" si="2"/>
        <v>1524.9100000000003</v>
      </c>
    </row>
    <row r="58" spans="1:8" x14ac:dyDescent="0.25">
      <c r="A58" s="51">
        <v>55</v>
      </c>
      <c r="B58" s="52" t="s">
        <v>235</v>
      </c>
      <c r="C58" s="52" t="s">
        <v>107</v>
      </c>
      <c r="D58" s="51">
        <v>200</v>
      </c>
      <c r="E58" s="53">
        <v>1.1299999999999999</v>
      </c>
      <c r="F58" s="60">
        <f t="shared" si="0"/>
        <v>1.2317</v>
      </c>
      <c r="G58" s="60">
        <f t="shared" si="1"/>
        <v>225.99999999999997</v>
      </c>
      <c r="H58" s="60">
        <f t="shared" si="2"/>
        <v>246.34</v>
      </c>
    </row>
    <row r="59" spans="1:8" ht="30" x14ac:dyDescent="0.25">
      <c r="A59" s="51">
        <v>56</v>
      </c>
      <c r="B59" s="52" t="s">
        <v>236</v>
      </c>
      <c r="C59" s="52" t="s">
        <v>125</v>
      </c>
      <c r="D59" s="51">
        <v>200</v>
      </c>
      <c r="E59" s="53">
        <v>10.17</v>
      </c>
      <c r="F59" s="60">
        <f t="shared" si="0"/>
        <v>11.0853</v>
      </c>
      <c r="G59" s="60">
        <f t="shared" si="1"/>
        <v>2034</v>
      </c>
      <c r="H59" s="60">
        <f t="shared" si="2"/>
        <v>2217.06</v>
      </c>
    </row>
    <row r="60" spans="1:8" ht="30" x14ac:dyDescent="0.25">
      <c r="A60" s="51">
        <v>57</v>
      </c>
      <c r="B60" s="52" t="s">
        <v>237</v>
      </c>
      <c r="C60" s="52" t="s">
        <v>53</v>
      </c>
      <c r="D60" s="51">
        <v>200</v>
      </c>
      <c r="E60" s="53">
        <v>2</v>
      </c>
      <c r="F60" s="60">
        <f t="shared" si="0"/>
        <v>2.1800000000000002</v>
      </c>
      <c r="G60" s="60">
        <f t="shared" si="1"/>
        <v>400</v>
      </c>
      <c r="H60" s="60">
        <f t="shared" si="2"/>
        <v>436.00000000000006</v>
      </c>
    </row>
    <row r="61" spans="1:8" x14ac:dyDescent="0.25">
      <c r="A61" s="51">
        <v>58</v>
      </c>
      <c r="B61" s="52" t="s">
        <v>238</v>
      </c>
      <c r="C61" s="52" t="s">
        <v>39</v>
      </c>
      <c r="D61" s="51">
        <v>1000</v>
      </c>
      <c r="E61" s="53">
        <v>0.16</v>
      </c>
      <c r="F61" s="60">
        <f t="shared" si="0"/>
        <v>0.17440000000000003</v>
      </c>
      <c r="G61" s="60">
        <f t="shared" si="1"/>
        <v>160</v>
      </c>
      <c r="H61" s="60">
        <f t="shared" si="2"/>
        <v>174.40000000000003</v>
      </c>
    </row>
    <row r="62" spans="1:8" x14ac:dyDescent="0.25">
      <c r="A62" s="51">
        <v>59</v>
      </c>
      <c r="B62" s="52" t="s">
        <v>239</v>
      </c>
      <c r="C62" s="52" t="s">
        <v>39</v>
      </c>
      <c r="D62" s="51">
        <v>1000</v>
      </c>
      <c r="E62" s="53">
        <v>0.21</v>
      </c>
      <c r="F62" s="60">
        <f t="shared" si="0"/>
        <v>0.22890000000000002</v>
      </c>
      <c r="G62" s="60">
        <f t="shared" si="1"/>
        <v>210</v>
      </c>
      <c r="H62" s="60">
        <f t="shared" si="2"/>
        <v>228.90000000000003</v>
      </c>
    </row>
    <row r="63" spans="1:8" ht="30" x14ac:dyDescent="0.25">
      <c r="A63" s="51">
        <v>60</v>
      </c>
      <c r="B63" s="52" t="s">
        <v>54</v>
      </c>
      <c r="C63" s="52" t="s">
        <v>40</v>
      </c>
      <c r="D63" s="51">
        <v>1000</v>
      </c>
      <c r="E63" s="53">
        <v>1.04</v>
      </c>
      <c r="F63" s="60">
        <f t="shared" si="0"/>
        <v>1.1336000000000002</v>
      </c>
      <c r="G63" s="60">
        <f t="shared" si="1"/>
        <v>1040</v>
      </c>
      <c r="H63" s="60">
        <f t="shared" si="2"/>
        <v>1133.6000000000001</v>
      </c>
    </row>
    <row r="64" spans="1:8" x14ac:dyDescent="0.25">
      <c r="A64" s="51">
        <v>61</v>
      </c>
      <c r="B64" s="52" t="s">
        <v>240</v>
      </c>
      <c r="C64" s="52" t="s">
        <v>133</v>
      </c>
      <c r="D64" s="51">
        <v>1000</v>
      </c>
      <c r="E64" s="53">
        <v>2.7</v>
      </c>
      <c r="F64" s="60">
        <f t="shared" si="0"/>
        <v>2.9430000000000005</v>
      </c>
      <c r="G64" s="60">
        <f t="shared" si="1"/>
        <v>2700</v>
      </c>
      <c r="H64" s="60">
        <f t="shared" si="2"/>
        <v>2943.0000000000005</v>
      </c>
    </row>
    <row r="65" spans="1:8" x14ac:dyDescent="0.25">
      <c r="A65" s="51">
        <v>62</v>
      </c>
      <c r="B65" s="52" t="s">
        <v>74</v>
      </c>
      <c r="C65" s="52" t="s">
        <v>39</v>
      </c>
      <c r="D65" s="51">
        <v>40000</v>
      </c>
      <c r="E65" s="53">
        <v>1.1399999999999999</v>
      </c>
      <c r="F65" s="60">
        <f t="shared" si="0"/>
        <v>1.2425999999999999</v>
      </c>
      <c r="G65" s="60">
        <f t="shared" si="1"/>
        <v>45599.999999999993</v>
      </c>
      <c r="H65" s="60">
        <f t="shared" si="2"/>
        <v>49704</v>
      </c>
    </row>
    <row r="66" spans="1:8" x14ac:dyDescent="0.25">
      <c r="A66" s="51">
        <v>63</v>
      </c>
      <c r="B66" s="52" t="s">
        <v>241</v>
      </c>
      <c r="C66" s="52" t="s">
        <v>39</v>
      </c>
      <c r="D66" s="51">
        <v>500</v>
      </c>
      <c r="E66" s="53">
        <v>0.2</v>
      </c>
      <c r="F66" s="60">
        <f t="shared" si="0"/>
        <v>0.21800000000000003</v>
      </c>
      <c r="G66" s="60">
        <f t="shared" si="1"/>
        <v>100</v>
      </c>
      <c r="H66" s="60">
        <f t="shared" si="2"/>
        <v>109.00000000000001</v>
      </c>
    </row>
    <row r="67" spans="1:8" x14ac:dyDescent="0.25">
      <c r="A67" s="51">
        <v>64</v>
      </c>
      <c r="B67" s="11" t="s">
        <v>242</v>
      </c>
      <c r="C67" s="52" t="s">
        <v>39</v>
      </c>
      <c r="D67" s="51">
        <v>1000</v>
      </c>
      <c r="E67" s="53">
        <v>0.36</v>
      </c>
      <c r="F67" s="60">
        <f t="shared" si="0"/>
        <v>0.39240000000000003</v>
      </c>
      <c r="G67" s="60">
        <f t="shared" si="1"/>
        <v>360</v>
      </c>
      <c r="H67" s="60">
        <f t="shared" si="2"/>
        <v>392.40000000000003</v>
      </c>
    </row>
    <row r="68" spans="1:8" ht="30" x14ac:dyDescent="0.25">
      <c r="A68" s="51">
        <v>65</v>
      </c>
      <c r="B68" s="52" t="s">
        <v>243</v>
      </c>
      <c r="C68" s="52" t="s">
        <v>127</v>
      </c>
      <c r="D68" s="51">
        <v>200</v>
      </c>
      <c r="E68" s="53">
        <v>32.01</v>
      </c>
      <c r="F68" s="60">
        <f t="shared" si="0"/>
        <v>34.890900000000002</v>
      </c>
      <c r="G68" s="60">
        <f t="shared" si="1"/>
        <v>6402</v>
      </c>
      <c r="H68" s="60">
        <f t="shared" si="2"/>
        <v>6978.18</v>
      </c>
    </row>
    <row r="69" spans="1:8" ht="45" x14ac:dyDescent="0.25">
      <c r="A69" s="51">
        <v>66</v>
      </c>
      <c r="B69" s="52" t="s">
        <v>175</v>
      </c>
      <c r="C69" s="52" t="s">
        <v>39</v>
      </c>
      <c r="D69" s="51">
        <v>2000</v>
      </c>
      <c r="E69" s="53">
        <v>0.43</v>
      </c>
      <c r="F69" s="60">
        <f t="shared" ref="F69:F132" si="3">E69*1.09</f>
        <v>0.46870000000000001</v>
      </c>
      <c r="G69" s="60">
        <f t="shared" ref="G69:G132" si="4">D69*E69</f>
        <v>860</v>
      </c>
      <c r="H69" s="60">
        <f t="shared" ref="H69:H132" si="5">D69*F69</f>
        <v>937.4</v>
      </c>
    </row>
    <row r="70" spans="1:8" ht="45" x14ac:dyDescent="0.25">
      <c r="A70" s="51">
        <v>67</v>
      </c>
      <c r="B70" s="52" t="s">
        <v>244</v>
      </c>
      <c r="C70" s="52" t="s">
        <v>127</v>
      </c>
      <c r="D70" s="51">
        <v>200</v>
      </c>
      <c r="E70" s="53">
        <v>27</v>
      </c>
      <c r="F70" s="60">
        <f t="shared" si="3"/>
        <v>29.430000000000003</v>
      </c>
      <c r="G70" s="60">
        <f t="shared" si="4"/>
        <v>5400</v>
      </c>
      <c r="H70" s="60">
        <f t="shared" si="5"/>
        <v>5886.0000000000009</v>
      </c>
    </row>
    <row r="71" spans="1:8" ht="45" x14ac:dyDescent="0.25">
      <c r="A71" s="51">
        <v>68</v>
      </c>
      <c r="B71" s="52" t="s">
        <v>245</v>
      </c>
      <c r="C71" s="52" t="s">
        <v>176</v>
      </c>
      <c r="D71" s="51">
        <v>300</v>
      </c>
      <c r="E71" s="53">
        <v>0.9</v>
      </c>
      <c r="F71" s="60">
        <f t="shared" si="3"/>
        <v>0.98100000000000009</v>
      </c>
      <c r="G71" s="60">
        <f t="shared" si="4"/>
        <v>270</v>
      </c>
      <c r="H71" s="60">
        <f t="shared" si="5"/>
        <v>294.3</v>
      </c>
    </row>
    <row r="72" spans="1:8" ht="45" x14ac:dyDescent="0.25">
      <c r="A72" s="51">
        <v>69</v>
      </c>
      <c r="B72" s="52" t="s">
        <v>246</v>
      </c>
      <c r="C72" s="52" t="s">
        <v>123</v>
      </c>
      <c r="D72" s="51">
        <v>1000</v>
      </c>
      <c r="E72" s="53">
        <v>44</v>
      </c>
      <c r="F72" s="60">
        <f t="shared" si="3"/>
        <v>47.96</v>
      </c>
      <c r="G72" s="60">
        <f t="shared" si="4"/>
        <v>44000</v>
      </c>
      <c r="H72" s="60">
        <f t="shared" si="5"/>
        <v>47960</v>
      </c>
    </row>
    <row r="73" spans="1:8" ht="30" x14ac:dyDescent="0.25">
      <c r="A73" s="51">
        <v>70</v>
      </c>
      <c r="B73" s="52" t="s">
        <v>247</v>
      </c>
      <c r="C73" s="52" t="s">
        <v>123</v>
      </c>
      <c r="D73" s="51">
        <v>1000</v>
      </c>
      <c r="E73" s="53">
        <v>38</v>
      </c>
      <c r="F73" s="60">
        <f t="shared" si="3"/>
        <v>41.42</v>
      </c>
      <c r="G73" s="60">
        <f t="shared" si="4"/>
        <v>38000</v>
      </c>
      <c r="H73" s="60">
        <f t="shared" si="5"/>
        <v>41420</v>
      </c>
    </row>
    <row r="74" spans="1:8" ht="30" x14ac:dyDescent="0.25">
      <c r="A74" s="51">
        <v>71</v>
      </c>
      <c r="B74" s="52" t="s">
        <v>248</v>
      </c>
      <c r="C74" s="52" t="s">
        <v>123</v>
      </c>
      <c r="D74" s="51">
        <v>1000</v>
      </c>
      <c r="E74" s="53">
        <v>55</v>
      </c>
      <c r="F74" s="60">
        <f t="shared" si="3"/>
        <v>59.95</v>
      </c>
      <c r="G74" s="60">
        <f t="shared" si="4"/>
        <v>55000</v>
      </c>
      <c r="H74" s="60">
        <f t="shared" si="5"/>
        <v>59950</v>
      </c>
    </row>
    <row r="75" spans="1:8" ht="45" x14ac:dyDescent="0.25">
      <c r="A75" s="51">
        <v>72</v>
      </c>
      <c r="B75" s="52" t="s">
        <v>249</v>
      </c>
      <c r="C75" s="52" t="s">
        <v>123</v>
      </c>
      <c r="D75" s="51">
        <v>1000</v>
      </c>
      <c r="E75" s="53">
        <v>46</v>
      </c>
      <c r="F75" s="60">
        <f t="shared" si="3"/>
        <v>50.14</v>
      </c>
      <c r="G75" s="60">
        <f t="shared" si="4"/>
        <v>46000</v>
      </c>
      <c r="H75" s="60">
        <f t="shared" si="5"/>
        <v>50140</v>
      </c>
    </row>
    <row r="76" spans="1:8" ht="60" x14ac:dyDescent="0.25">
      <c r="A76" s="51">
        <v>73</v>
      </c>
      <c r="B76" s="59" t="s">
        <v>250</v>
      </c>
      <c r="C76" s="52" t="s">
        <v>125</v>
      </c>
      <c r="D76" s="51">
        <v>1000</v>
      </c>
      <c r="E76" s="53">
        <v>7.23</v>
      </c>
      <c r="F76" s="60">
        <f t="shared" si="3"/>
        <v>7.8807000000000009</v>
      </c>
      <c r="G76" s="60">
        <f t="shared" si="4"/>
        <v>7230</v>
      </c>
      <c r="H76" s="60">
        <f t="shared" si="5"/>
        <v>7880.7000000000007</v>
      </c>
    </row>
    <row r="77" spans="1:8" ht="45" x14ac:dyDescent="0.25">
      <c r="A77" s="51">
        <v>74</v>
      </c>
      <c r="B77" s="52" t="s">
        <v>251</v>
      </c>
      <c r="C77" s="52" t="s">
        <v>59</v>
      </c>
      <c r="D77" s="51">
        <v>5000</v>
      </c>
      <c r="E77" s="53">
        <v>0.84</v>
      </c>
      <c r="F77" s="60">
        <f t="shared" si="3"/>
        <v>0.91560000000000008</v>
      </c>
      <c r="G77" s="60">
        <f t="shared" si="4"/>
        <v>4200</v>
      </c>
      <c r="H77" s="60">
        <f t="shared" si="5"/>
        <v>4578</v>
      </c>
    </row>
    <row r="78" spans="1:8" ht="30" x14ac:dyDescent="0.25">
      <c r="A78" s="51">
        <v>75</v>
      </c>
      <c r="B78" s="52" t="s">
        <v>252</v>
      </c>
      <c r="C78" s="52" t="s">
        <v>125</v>
      </c>
      <c r="D78" s="51">
        <v>1000</v>
      </c>
      <c r="E78" s="53">
        <v>3.29</v>
      </c>
      <c r="F78" s="60">
        <f t="shared" si="3"/>
        <v>3.5861000000000005</v>
      </c>
      <c r="G78" s="60">
        <f t="shared" si="4"/>
        <v>3290</v>
      </c>
      <c r="H78" s="60">
        <f t="shared" si="5"/>
        <v>3586.1000000000004</v>
      </c>
    </row>
    <row r="79" spans="1:8" ht="45" x14ac:dyDescent="0.25">
      <c r="A79" s="51">
        <v>76</v>
      </c>
      <c r="B79" s="52" t="s">
        <v>253</v>
      </c>
      <c r="C79" s="52" t="s">
        <v>123</v>
      </c>
      <c r="D79" s="51">
        <v>500</v>
      </c>
      <c r="E79" s="53">
        <v>11.5</v>
      </c>
      <c r="F79" s="60">
        <f t="shared" si="3"/>
        <v>12.535</v>
      </c>
      <c r="G79" s="60">
        <f t="shared" si="4"/>
        <v>5750</v>
      </c>
      <c r="H79" s="60">
        <f t="shared" si="5"/>
        <v>6267.5</v>
      </c>
    </row>
    <row r="80" spans="1:8" ht="45" x14ac:dyDescent="0.25">
      <c r="A80" s="51">
        <v>77</v>
      </c>
      <c r="B80" s="52" t="s">
        <v>254</v>
      </c>
      <c r="C80" s="52" t="s">
        <v>127</v>
      </c>
      <c r="D80" s="51">
        <v>100</v>
      </c>
      <c r="E80" s="53">
        <v>117.03</v>
      </c>
      <c r="F80" s="60">
        <f t="shared" si="3"/>
        <v>127.56270000000001</v>
      </c>
      <c r="G80" s="60">
        <f t="shared" si="4"/>
        <v>11703</v>
      </c>
      <c r="H80" s="60">
        <f t="shared" si="5"/>
        <v>12756.27</v>
      </c>
    </row>
    <row r="81" spans="1:8" ht="60" x14ac:dyDescent="0.25">
      <c r="A81" s="51">
        <v>78</v>
      </c>
      <c r="B81" s="52" t="s">
        <v>255</v>
      </c>
      <c r="C81" s="52" t="s">
        <v>127</v>
      </c>
      <c r="D81" s="51">
        <v>100</v>
      </c>
      <c r="E81" s="53">
        <v>34.72</v>
      </c>
      <c r="F81" s="60">
        <f t="shared" si="3"/>
        <v>37.844799999999999</v>
      </c>
      <c r="G81" s="60">
        <f t="shared" si="4"/>
        <v>3472</v>
      </c>
      <c r="H81" s="60">
        <f t="shared" si="5"/>
        <v>3784.48</v>
      </c>
    </row>
    <row r="82" spans="1:8" x14ac:dyDescent="0.25">
      <c r="A82" s="51">
        <v>79</v>
      </c>
      <c r="B82" s="52" t="s">
        <v>100</v>
      </c>
      <c r="C82" s="52" t="s">
        <v>37</v>
      </c>
      <c r="D82" s="51">
        <v>5000</v>
      </c>
      <c r="E82" s="53">
        <v>1</v>
      </c>
      <c r="F82" s="60">
        <f t="shared" si="3"/>
        <v>1.0900000000000001</v>
      </c>
      <c r="G82" s="60">
        <f t="shared" si="4"/>
        <v>5000</v>
      </c>
      <c r="H82" s="60">
        <f t="shared" si="5"/>
        <v>5450</v>
      </c>
    </row>
    <row r="83" spans="1:8" ht="45" x14ac:dyDescent="0.25">
      <c r="A83" s="51">
        <v>80</v>
      </c>
      <c r="B83" s="52" t="s">
        <v>256</v>
      </c>
      <c r="C83" s="52" t="s">
        <v>61</v>
      </c>
      <c r="D83" s="51">
        <v>1000</v>
      </c>
      <c r="E83" s="53">
        <v>0.36</v>
      </c>
      <c r="F83" s="60">
        <f t="shared" si="3"/>
        <v>0.39240000000000003</v>
      </c>
      <c r="G83" s="60">
        <f t="shared" si="4"/>
        <v>360</v>
      </c>
      <c r="H83" s="60">
        <f t="shared" si="5"/>
        <v>392.40000000000003</v>
      </c>
    </row>
    <row r="84" spans="1:8" ht="75" x14ac:dyDescent="0.25">
      <c r="A84" s="51">
        <v>81</v>
      </c>
      <c r="B84" s="52" t="s">
        <v>257</v>
      </c>
      <c r="C84" s="52" t="s">
        <v>127</v>
      </c>
      <c r="D84" s="51">
        <v>100</v>
      </c>
      <c r="E84" s="53">
        <v>10</v>
      </c>
      <c r="F84" s="60">
        <f t="shared" si="3"/>
        <v>10.9</v>
      </c>
      <c r="G84" s="60">
        <f t="shared" si="4"/>
        <v>1000</v>
      </c>
      <c r="H84" s="60">
        <f t="shared" si="5"/>
        <v>1090</v>
      </c>
    </row>
    <row r="85" spans="1:8" ht="60" x14ac:dyDescent="0.25">
      <c r="A85" s="51">
        <v>82</v>
      </c>
      <c r="B85" s="52" t="s">
        <v>258</v>
      </c>
      <c r="C85" s="52" t="s">
        <v>123</v>
      </c>
      <c r="D85" s="51">
        <v>200</v>
      </c>
      <c r="E85" s="53">
        <v>20</v>
      </c>
      <c r="F85" s="60">
        <f t="shared" si="3"/>
        <v>21.8</v>
      </c>
      <c r="G85" s="60">
        <f t="shared" si="4"/>
        <v>4000</v>
      </c>
      <c r="H85" s="60">
        <f t="shared" si="5"/>
        <v>4360</v>
      </c>
    </row>
    <row r="86" spans="1:8" ht="45" x14ac:dyDescent="0.25">
      <c r="A86" s="51">
        <v>83</v>
      </c>
      <c r="B86" s="52" t="s">
        <v>259</v>
      </c>
      <c r="C86" s="52" t="s">
        <v>107</v>
      </c>
      <c r="D86" s="51">
        <v>25000</v>
      </c>
      <c r="E86" s="53">
        <v>1.7</v>
      </c>
      <c r="F86" s="60">
        <f t="shared" si="3"/>
        <v>1.853</v>
      </c>
      <c r="G86" s="60">
        <f t="shared" si="4"/>
        <v>42500</v>
      </c>
      <c r="H86" s="60">
        <f t="shared" si="5"/>
        <v>46325</v>
      </c>
    </row>
    <row r="87" spans="1:8" ht="60" x14ac:dyDescent="0.25">
      <c r="A87" s="51">
        <v>84</v>
      </c>
      <c r="B87" s="52" t="s">
        <v>260</v>
      </c>
      <c r="C87" s="52" t="s">
        <v>123</v>
      </c>
      <c r="D87" s="51">
        <v>200</v>
      </c>
      <c r="E87" s="53">
        <v>20.27</v>
      </c>
      <c r="F87" s="60">
        <f t="shared" si="3"/>
        <v>22.0943</v>
      </c>
      <c r="G87" s="60">
        <f t="shared" si="4"/>
        <v>4054</v>
      </c>
      <c r="H87" s="60">
        <f t="shared" si="5"/>
        <v>4418.8599999999997</v>
      </c>
    </row>
    <row r="88" spans="1:8" ht="60" x14ac:dyDescent="0.25">
      <c r="A88" s="51">
        <v>85</v>
      </c>
      <c r="B88" s="52" t="s">
        <v>261</v>
      </c>
      <c r="C88" s="52" t="s">
        <v>177</v>
      </c>
      <c r="D88" s="51">
        <v>200</v>
      </c>
      <c r="E88" s="53">
        <v>2.38</v>
      </c>
      <c r="F88" s="60">
        <f t="shared" si="3"/>
        <v>2.5942000000000003</v>
      </c>
      <c r="G88" s="60">
        <f t="shared" si="4"/>
        <v>476</v>
      </c>
      <c r="H88" s="60">
        <f t="shared" si="5"/>
        <v>518.84</v>
      </c>
    </row>
    <row r="89" spans="1:8" ht="30" x14ac:dyDescent="0.25">
      <c r="A89" s="51">
        <v>86</v>
      </c>
      <c r="B89" s="52" t="s">
        <v>262</v>
      </c>
      <c r="C89" s="52" t="s">
        <v>39</v>
      </c>
      <c r="D89" s="51">
        <v>2000</v>
      </c>
      <c r="E89" s="53">
        <v>0.91</v>
      </c>
      <c r="F89" s="60">
        <f t="shared" si="3"/>
        <v>0.99190000000000011</v>
      </c>
      <c r="G89" s="60">
        <f t="shared" si="4"/>
        <v>1820</v>
      </c>
      <c r="H89" s="60">
        <f t="shared" si="5"/>
        <v>1983.8000000000002</v>
      </c>
    </row>
    <row r="90" spans="1:8" ht="30" x14ac:dyDescent="0.25">
      <c r="A90" s="51">
        <v>87</v>
      </c>
      <c r="B90" s="54" t="s">
        <v>263</v>
      </c>
      <c r="C90" s="52" t="s">
        <v>39</v>
      </c>
      <c r="D90" s="51">
        <v>2000</v>
      </c>
      <c r="E90" s="53">
        <v>0.8</v>
      </c>
      <c r="F90" s="60">
        <f t="shared" si="3"/>
        <v>0.87200000000000011</v>
      </c>
      <c r="G90" s="60">
        <f t="shared" si="4"/>
        <v>1600</v>
      </c>
      <c r="H90" s="60">
        <f t="shared" si="5"/>
        <v>1744.0000000000002</v>
      </c>
    </row>
    <row r="91" spans="1:8" ht="45" x14ac:dyDescent="0.25">
      <c r="A91" s="51">
        <v>88</v>
      </c>
      <c r="B91" s="52" t="s">
        <v>264</v>
      </c>
      <c r="C91" s="52" t="s">
        <v>125</v>
      </c>
      <c r="D91" s="51">
        <v>200</v>
      </c>
      <c r="E91" s="53">
        <v>6.2</v>
      </c>
      <c r="F91" s="60">
        <f t="shared" si="3"/>
        <v>6.7580000000000009</v>
      </c>
      <c r="G91" s="60">
        <f t="shared" si="4"/>
        <v>1240</v>
      </c>
      <c r="H91" s="60">
        <f t="shared" si="5"/>
        <v>1351.6000000000001</v>
      </c>
    </row>
    <row r="92" spans="1:8" ht="30" x14ac:dyDescent="0.25">
      <c r="A92" s="51">
        <v>89</v>
      </c>
      <c r="B92" s="52" t="s">
        <v>265</v>
      </c>
      <c r="C92" s="52" t="s">
        <v>39</v>
      </c>
      <c r="D92" s="51">
        <v>1000</v>
      </c>
      <c r="E92" s="53">
        <v>1.47</v>
      </c>
      <c r="F92" s="60">
        <f t="shared" si="3"/>
        <v>1.6023000000000001</v>
      </c>
      <c r="G92" s="60">
        <f t="shared" si="4"/>
        <v>1470</v>
      </c>
      <c r="H92" s="60">
        <f t="shared" si="5"/>
        <v>1602.3</v>
      </c>
    </row>
    <row r="93" spans="1:8" ht="60" x14ac:dyDescent="0.25">
      <c r="A93" s="51">
        <v>90</v>
      </c>
      <c r="B93" s="52" t="s">
        <v>266</v>
      </c>
      <c r="C93" s="52" t="s">
        <v>128</v>
      </c>
      <c r="D93" s="51">
        <v>1000</v>
      </c>
      <c r="E93" s="53">
        <v>0.7</v>
      </c>
      <c r="F93" s="60">
        <f t="shared" si="3"/>
        <v>0.76300000000000001</v>
      </c>
      <c r="G93" s="60">
        <f t="shared" si="4"/>
        <v>700</v>
      </c>
      <c r="H93" s="60">
        <f t="shared" si="5"/>
        <v>763</v>
      </c>
    </row>
    <row r="94" spans="1:8" ht="45" x14ac:dyDescent="0.25">
      <c r="A94" s="51">
        <v>91</v>
      </c>
      <c r="B94" s="52" t="s">
        <v>129</v>
      </c>
      <c r="C94" s="52" t="s">
        <v>109</v>
      </c>
      <c r="D94" s="51">
        <v>2000</v>
      </c>
      <c r="E94" s="53">
        <v>0.5</v>
      </c>
      <c r="F94" s="60">
        <f t="shared" si="3"/>
        <v>0.54500000000000004</v>
      </c>
      <c r="G94" s="60">
        <f t="shared" si="4"/>
        <v>1000</v>
      </c>
      <c r="H94" s="60">
        <f t="shared" si="5"/>
        <v>1090</v>
      </c>
    </row>
    <row r="95" spans="1:8" ht="30" x14ac:dyDescent="0.25">
      <c r="A95" s="51">
        <v>92</v>
      </c>
      <c r="B95" s="52" t="s">
        <v>267</v>
      </c>
      <c r="C95" s="52" t="s">
        <v>130</v>
      </c>
      <c r="D95" s="51">
        <v>500</v>
      </c>
      <c r="E95" s="53">
        <v>3.74</v>
      </c>
      <c r="F95" s="60">
        <f t="shared" si="3"/>
        <v>4.0766000000000009</v>
      </c>
      <c r="G95" s="60">
        <f t="shared" si="4"/>
        <v>1870</v>
      </c>
      <c r="H95" s="60">
        <f t="shared" si="5"/>
        <v>2038.3000000000004</v>
      </c>
    </row>
    <row r="96" spans="1:8" x14ac:dyDescent="0.25">
      <c r="A96" s="51">
        <v>93</v>
      </c>
      <c r="B96" s="52" t="s">
        <v>41</v>
      </c>
      <c r="C96" s="52" t="s">
        <v>42</v>
      </c>
      <c r="D96" s="51">
        <v>1000</v>
      </c>
      <c r="E96" s="53">
        <v>1</v>
      </c>
      <c r="F96" s="60">
        <f t="shared" si="3"/>
        <v>1.0900000000000001</v>
      </c>
      <c r="G96" s="60">
        <f t="shared" si="4"/>
        <v>1000</v>
      </c>
      <c r="H96" s="60">
        <f t="shared" si="5"/>
        <v>1090</v>
      </c>
    </row>
    <row r="97" spans="1:8" ht="30" x14ac:dyDescent="0.25">
      <c r="A97" s="51">
        <v>94</v>
      </c>
      <c r="B97" s="52" t="s">
        <v>268</v>
      </c>
      <c r="C97" s="52" t="s">
        <v>37</v>
      </c>
      <c r="D97" s="51">
        <v>1000</v>
      </c>
      <c r="E97" s="53">
        <v>1.1499999999999999</v>
      </c>
      <c r="F97" s="60">
        <f t="shared" si="3"/>
        <v>1.2535000000000001</v>
      </c>
      <c r="G97" s="60">
        <f t="shared" si="4"/>
        <v>1150</v>
      </c>
      <c r="H97" s="60">
        <f t="shared" si="5"/>
        <v>1253.5</v>
      </c>
    </row>
    <row r="98" spans="1:8" ht="45" x14ac:dyDescent="0.25">
      <c r="A98" s="51">
        <v>95</v>
      </c>
      <c r="B98" s="52" t="s">
        <v>269</v>
      </c>
      <c r="C98" s="52" t="s">
        <v>123</v>
      </c>
      <c r="D98" s="51">
        <v>200</v>
      </c>
      <c r="E98" s="53">
        <v>35</v>
      </c>
      <c r="F98" s="60">
        <f t="shared" si="3"/>
        <v>38.150000000000006</v>
      </c>
      <c r="G98" s="60">
        <f t="shared" si="4"/>
        <v>7000</v>
      </c>
      <c r="H98" s="60">
        <f t="shared" si="5"/>
        <v>7630.0000000000009</v>
      </c>
    </row>
    <row r="99" spans="1:8" ht="45" x14ac:dyDescent="0.25">
      <c r="A99" s="51">
        <v>96</v>
      </c>
      <c r="B99" s="52" t="s">
        <v>270</v>
      </c>
      <c r="C99" s="52" t="s">
        <v>127</v>
      </c>
      <c r="D99" s="51">
        <v>200</v>
      </c>
      <c r="E99" s="53">
        <v>35</v>
      </c>
      <c r="F99" s="60">
        <f t="shared" si="3"/>
        <v>38.150000000000006</v>
      </c>
      <c r="G99" s="60">
        <f t="shared" si="4"/>
        <v>7000</v>
      </c>
      <c r="H99" s="60">
        <f t="shared" si="5"/>
        <v>7630.0000000000009</v>
      </c>
    </row>
    <row r="100" spans="1:8" ht="45" x14ac:dyDescent="0.25">
      <c r="A100" s="51">
        <v>97</v>
      </c>
      <c r="B100" s="52" t="s">
        <v>271</v>
      </c>
      <c r="C100" s="52" t="s">
        <v>131</v>
      </c>
      <c r="D100" s="51">
        <v>100</v>
      </c>
      <c r="E100" s="53">
        <v>34</v>
      </c>
      <c r="F100" s="60">
        <f t="shared" si="3"/>
        <v>37.06</v>
      </c>
      <c r="G100" s="60">
        <f t="shared" si="4"/>
        <v>3400</v>
      </c>
      <c r="H100" s="60">
        <f t="shared" si="5"/>
        <v>3706</v>
      </c>
    </row>
    <row r="101" spans="1:8" ht="45" x14ac:dyDescent="0.25">
      <c r="A101" s="51">
        <v>98</v>
      </c>
      <c r="B101" s="52" t="s">
        <v>272</v>
      </c>
      <c r="C101" s="52" t="s">
        <v>123</v>
      </c>
      <c r="D101" s="51">
        <v>200</v>
      </c>
      <c r="E101" s="53">
        <v>21</v>
      </c>
      <c r="F101" s="60">
        <f t="shared" si="3"/>
        <v>22.89</v>
      </c>
      <c r="G101" s="60">
        <f t="shared" si="4"/>
        <v>4200</v>
      </c>
      <c r="H101" s="60">
        <f t="shared" si="5"/>
        <v>4578</v>
      </c>
    </row>
    <row r="102" spans="1:8" ht="30" x14ac:dyDescent="0.25">
      <c r="A102" s="51">
        <v>99</v>
      </c>
      <c r="B102" s="52" t="s">
        <v>273</v>
      </c>
      <c r="C102" s="52" t="s">
        <v>39</v>
      </c>
      <c r="D102" s="51">
        <v>2000</v>
      </c>
      <c r="E102" s="53">
        <v>0.78</v>
      </c>
      <c r="F102" s="60">
        <f t="shared" si="3"/>
        <v>0.85020000000000007</v>
      </c>
      <c r="G102" s="60">
        <f t="shared" si="4"/>
        <v>1560</v>
      </c>
      <c r="H102" s="60">
        <f t="shared" si="5"/>
        <v>1700.4</v>
      </c>
    </row>
    <row r="103" spans="1:8" ht="30" x14ac:dyDescent="0.25">
      <c r="A103" s="51">
        <v>100</v>
      </c>
      <c r="B103" s="54" t="s">
        <v>274</v>
      </c>
      <c r="C103" s="52" t="s">
        <v>125</v>
      </c>
      <c r="D103" s="51">
        <v>500</v>
      </c>
      <c r="E103" s="53">
        <v>48.51</v>
      </c>
      <c r="F103" s="60">
        <f t="shared" si="3"/>
        <v>52.875900000000001</v>
      </c>
      <c r="G103" s="60">
        <f t="shared" si="4"/>
        <v>24255</v>
      </c>
      <c r="H103" s="60">
        <f t="shared" si="5"/>
        <v>26437.95</v>
      </c>
    </row>
    <row r="104" spans="1:8" ht="30" x14ac:dyDescent="0.25">
      <c r="A104" s="51">
        <v>101</v>
      </c>
      <c r="B104" s="52" t="s">
        <v>275</v>
      </c>
      <c r="C104" s="52" t="s">
        <v>125</v>
      </c>
      <c r="D104" s="51">
        <v>1000</v>
      </c>
      <c r="E104" s="53">
        <v>6.87</v>
      </c>
      <c r="F104" s="60">
        <f t="shared" si="3"/>
        <v>7.4883000000000006</v>
      </c>
      <c r="G104" s="60">
        <f t="shared" si="4"/>
        <v>6870</v>
      </c>
      <c r="H104" s="60">
        <f t="shared" si="5"/>
        <v>7488.3</v>
      </c>
    </row>
    <row r="105" spans="1:8" x14ac:dyDescent="0.25">
      <c r="A105" s="51">
        <v>102</v>
      </c>
      <c r="B105" s="52" t="s">
        <v>276</v>
      </c>
      <c r="C105" s="52" t="s">
        <v>39</v>
      </c>
      <c r="D105" s="51">
        <v>2000</v>
      </c>
      <c r="E105" s="53">
        <v>1.32</v>
      </c>
      <c r="F105" s="60">
        <f t="shared" si="3"/>
        <v>1.4388000000000001</v>
      </c>
      <c r="G105" s="60">
        <f t="shared" si="4"/>
        <v>2640</v>
      </c>
      <c r="H105" s="60">
        <f t="shared" si="5"/>
        <v>2877.6000000000004</v>
      </c>
    </row>
    <row r="106" spans="1:8" ht="30" x14ac:dyDescent="0.25">
      <c r="A106" s="51">
        <v>103</v>
      </c>
      <c r="B106" s="52" t="s">
        <v>277</v>
      </c>
      <c r="C106" s="52" t="s">
        <v>125</v>
      </c>
      <c r="D106" s="51">
        <v>1000</v>
      </c>
      <c r="E106" s="53">
        <v>1.35</v>
      </c>
      <c r="F106" s="60">
        <f t="shared" si="3"/>
        <v>1.4715000000000003</v>
      </c>
      <c r="G106" s="60">
        <f t="shared" si="4"/>
        <v>1350</v>
      </c>
      <c r="H106" s="60">
        <f t="shared" si="5"/>
        <v>1471.5000000000002</v>
      </c>
    </row>
    <row r="107" spans="1:8" ht="30" x14ac:dyDescent="0.25">
      <c r="A107" s="51">
        <v>104</v>
      </c>
      <c r="B107" s="52" t="s">
        <v>278</v>
      </c>
      <c r="C107" s="52" t="s">
        <v>123</v>
      </c>
      <c r="D107" s="51">
        <v>200</v>
      </c>
      <c r="E107" s="53">
        <v>35</v>
      </c>
      <c r="F107" s="60">
        <f t="shared" si="3"/>
        <v>38.150000000000006</v>
      </c>
      <c r="G107" s="60">
        <f t="shared" si="4"/>
        <v>7000</v>
      </c>
      <c r="H107" s="60">
        <f t="shared" si="5"/>
        <v>7630.0000000000009</v>
      </c>
    </row>
    <row r="108" spans="1:8" x14ac:dyDescent="0.25">
      <c r="A108" s="51">
        <v>105</v>
      </c>
      <c r="B108" s="52" t="s">
        <v>279</v>
      </c>
      <c r="C108" s="52" t="s">
        <v>39</v>
      </c>
      <c r="D108" s="51">
        <v>1000</v>
      </c>
      <c r="E108" s="53">
        <v>0.34</v>
      </c>
      <c r="F108" s="60">
        <f t="shared" si="3"/>
        <v>0.37060000000000004</v>
      </c>
      <c r="G108" s="60">
        <f t="shared" si="4"/>
        <v>340</v>
      </c>
      <c r="H108" s="60">
        <f t="shared" si="5"/>
        <v>370.6</v>
      </c>
    </row>
    <row r="109" spans="1:8" x14ac:dyDescent="0.25">
      <c r="A109" s="51">
        <v>106</v>
      </c>
      <c r="B109" s="52" t="s">
        <v>178</v>
      </c>
      <c r="C109" s="52" t="s">
        <v>174</v>
      </c>
      <c r="D109" s="51">
        <v>10000</v>
      </c>
      <c r="E109" s="53">
        <v>0.14000000000000001</v>
      </c>
      <c r="F109" s="60">
        <f t="shared" si="3"/>
        <v>0.15260000000000001</v>
      </c>
      <c r="G109" s="60">
        <f t="shared" si="4"/>
        <v>1400.0000000000002</v>
      </c>
      <c r="H109" s="60">
        <f t="shared" si="5"/>
        <v>1526.0000000000002</v>
      </c>
    </row>
    <row r="110" spans="1:8" x14ac:dyDescent="0.25">
      <c r="A110" s="51">
        <v>107</v>
      </c>
      <c r="B110" s="52" t="s">
        <v>280</v>
      </c>
      <c r="C110" s="52" t="s">
        <v>125</v>
      </c>
      <c r="D110" s="51">
        <v>2000</v>
      </c>
      <c r="E110" s="53">
        <v>5.4</v>
      </c>
      <c r="F110" s="60">
        <f t="shared" si="3"/>
        <v>5.886000000000001</v>
      </c>
      <c r="G110" s="60">
        <f t="shared" si="4"/>
        <v>10800</v>
      </c>
      <c r="H110" s="60">
        <f t="shared" si="5"/>
        <v>11772.000000000002</v>
      </c>
    </row>
    <row r="111" spans="1:8" ht="30" x14ac:dyDescent="0.25">
      <c r="A111" s="51">
        <v>108</v>
      </c>
      <c r="B111" s="54" t="s">
        <v>281</v>
      </c>
      <c r="C111" s="54" t="s">
        <v>123</v>
      </c>
      <c r="D111" s="19">
        <v>200</v>
      </c>
      <c r="E111" s="56">
        <v>40</v>
      </c>
      <c r="F111" s="60">
        <f t="shared" si="3"/>
        <v>43.6</v>
      </c>
      <c r="G111" s="60">
        <f t="shared" si="4"/>
        <v>8000</v>
      </c>
      <c r="H111" s="60">
        <f t="shared" si="5"/>
        <v>8720</v>
      </c>
    </row>
    <row r="112" spans="1:8" ht="30" x14ac:dyDescent="0.25">
      <c r="A112" s="51">
        <v>109</v>
      </c>
      <c r="B112" s="52" t="s">
        <v>282</v>
      </c>
      <c r="C112" s="52" t="s">
        <v>123</v>
      </c>
      <c r="D112" s="51">
        <v>200</v>
      </c>
      <c r="E112" s="53">
        <v>47</v>
      </c>
      <c r="F112" s="60">
        <f t="shared" si="3"/>
        <v>51.230000000000004</v>
      </c>
      <c r="G112" s="60">
        <f t="shared" si="4"/>
        <v>9400</v>
      </c>
      <c r="H112" s="60">
        <f t="shared" si="5"/>
        <v>10246</v>
      </c>
    </row>
    <row r="113" spans="1:8" x14ac:dyDescent="0.25">
      <c r="A113" s="51">
        <v>110</v>
      </c>
      <c r="B113" s="52" t="s">
        <v>283</v>
      </c>
      <c r="C113" s="52" t="s">
        <v>39</v>
      </c>
      <c r="D113" s="51">
        <v>300</v>
      </c>
      <c r="E113" s="53">
        <v>0.88</v>
      </c>
      <c r="F113" s="60">
        <f t="shared" si="3"/>
        <v>0.95920000000000005</v>
      </c>
      <c r="G113" s="60">
        <f t="shared" si="4"/>
        <v>264</v>
      </c>
      <c r="H113" s="60">
        <f t="shared" si="5"/>
        <v>287.76</v>
      </c>
    </row>
    <row r="114" spans="1:8" ht="30" x14ac:dyDescent="0.25">
      <c r="A114" s="51">
        <v>111</v>
      </c>
      <c r="B114" s="52" t="s">
        <v>284</v>
      </c>
      <c r="C114" s="52" t="s">
        <v>132</v>
      </c>
      <c r="D114" s="51">
        <v>2000</v>
      </c>
      <c r="E114" s="53">
        <v>1.5</v>
      </c>
      <c r="F114" s="60">
        <f t="shared" si="3"/>
        <v>1.6350000000000002</v>
      </c>
      <c r="G114" s="60">
        <f t="shared" si="4"/>
        <v>3000</v>
      </c>
      <c r="H114" s="60">
        <f t="shared" si="5"/>
        <v>3270.0000000000005</v>
      </c>
    </row>
    <row r="115" spans="1:8" ht="30" x14ac:dyDescent="0.25">
      <c r="A115" s="51">
        <v>112</v>
      </c>
      <c r="B115" s="52" t="s">
        <v>179</v>
      </c>
      <c r="C115" s="52" t="s">
        <v>53</v>
      </c>
      <c r="D115" s="51">
        <v>10000</v>
      </c>
      <c r="E115" s="53">
        <v>0.92</v>
      </c>
      <c r="F115" s="60">
        <f t="shared" si="3"/>
        <v>1.0028000000000001</v>
      </c>
      <c r="G115" s="60">
        <f t="shared" si="4"/>
        <v>9200</v>
      </c>
      <c r="H115" s="60">
        <f t="shared" si="5"/>
        <v>10028.000000000002</v>
      </c>
    </row>
    <row r="116" spans="1:8" ht="30" x14ac:dyDescent="0.25">
      <c r="A116" s="51">
        <v>113</v>
      </c>
      <c r="B116" s="52" t="s">
        <v>285</v>
      </c>
      <c r="C116" s="52" t="s">
        <v>39</v>
      </c>
      <c r="D116" s="51">
        <v>200</v>
      </c>
      <c r="E116" s="53">
        <v>2.5</v>
      </c>
      <c r="F116" s="60">
        <f t="shared" si="3"/>
        <v>2.7250000000000001</v>
      </c>
      <c r="G116" s="60">
        <f t="shared" si="4"/>
        <v>500</v>
      </c>
      <c r="H116" s="60">
        <f t="shared" si="5"/>
        <v>545</v>
      </c>
    </row>
    <row r="117" spans="1:8" ht="45" x14ac:dyDescent="0.25">
      <c r="A117" s="51">
        <v>114</v>
      </c>
      <c r="B117" s="52" t="s">
        <v>286</v>
      </c>
      <c r="C117" s="52" t="s">
        <v>127</v>
      </c>
      <c r="D117" s="51">
        <v>500</v>
      </c>
      <c r="E117" s="53">
        <v>7</v>
      </c>
      <c r="F117" s="60">
        <f t="shared" si="3"/>
        <v>7.6300000000000008</v>
      </c>
      <c r="G117" s="60">
        <f t="shared" si="4"/>
        <v>3500</v>
      </c>
      <c r="H117" s="60">
        <f t="shared" si="5"/>
        <v>3815.0000000000005</v>
      </c>
    </row>
    <row r="118" spans="1:8" ht="30" x14ac:dyDescent="0.25">
      <c r="A118" s="51">
        <v>115</v>
      </c>
      <c r="B118" s="52" t="s">
        <v>180</v>
      </c>
      <c r="C118" s="52" t="s">
        <v>53</v>
      </c>
      <c r="D118" s="51">
        <v>1000</v>
      </c>
      <c r="E118" s="53">
        <v>0.45</v>
      </c>
      <c r="F118" s="60">
        <f t="shared" si="3"/>
        <v>0.49050000000000005</v>
      </c>
      <c r="G118" s="60">
        <f t="shared" si="4"/>
        <v>450</v>
      </c>
      <c r="H118" s="60">
        <f t="shared" si="5"/>
        <v>490.50000000000006</v>
      </c>
    </row>
    <row r="119" spans="1:8" ht="30" x14ac:dyDescent="0.25">
      <c r="A119" s="51">
        <v>116</v>
      </c>
      <c r="B119" s="52" t="s">
        <v>75</v>
      </c>
      <c r="C119" s="52" t="s">
        <v>40</v>
      </c>
      <c r="D119" s="51">
        <v>15000</v>
      </c>
      <c r="E119" s="53">
        <v>1.1399999999999999</v>
      </c>
      <c r="F119" s="60">
        <f t="shared" si="3"/>
        <v>1.2425999999999999</v>
      </c>
      <c r="G119" s="60">
        <f t="shared" si="4"/>
        <v>17100</v>
      </c>
      <c r="H119" s="60">
        <f t="shared" si="5"/>
        <v>18639</v>
      </c>
    </row>
    <row r="120" spans="1:8" x14ac:dyDescent="0.25">
      <c r="A120" s="51">
        <v>117</v>
      </c>
      <c r="B120" s="52" t="s">
        <v>287</v>
      </c>
      <c r="C120" s="52" t="s">
        <v>133</v>
      </c>
      <c r="D120" s="51">
        <v>2000</v>
      </c>
      <c r="E120" s="53">
        <v>1.72</v>
      </c>
      <c r="F120" s="60">
        <f t="shared" si="3"/>
        <v>1.8748</v>
      </c>
      <c r="G120" s="60">
        <f t="shared" si="4"/>
        <v>3440</v>
      </c>
      <c r="H120" s="60">
        <f t="shared" si="5"/>
        <v>3749.6</v>
      </c>
    </row>
    <row r="121" spans="1:8" x14ac:dyDescent="0.25">
      <c r="A121" s="51">
        <v>118</v>
      </c>
      <c r="B121" s="52" t="s">
        <v>66</v>
      </c>
      <c r="C121" s="52" t="s">
        <v>37</v>
      </c>
      <c r="D121" s="51">
        <v>1000</v>
      </c>
      <c r="E121" s="53">
        <v>0.4</v>
      </c>
      <c r="F121" s="60">
        <f t="shared" si="3"/>
        <v>0.43600000000000005</v>
      </c>
      <c r="G121" s="60">
        <f t="shared" si="4"/>
        <v>400</v>
      </c>
      <c r="H121" s="60">
        <f t="shared" si="5"/>
        <v>436.00000000000006</v>
      </c>
    </row>
    <row r="122" spans="1:8" ht="30" x14ac:dyDescent="0.25">
      <c r="A122" s="51">
        <v>119</v>
      </c>
      <c r="B122" s="52" t="s">
        <v>288</v>
      </c>
      <c r="C122" s="52" t="s">
        <v>125</v>
      </c>
      <c r="D122" s="51">
        <v>200</v>
      </c>
      <c r="E122" s="53">
        <v>0.93</v>
      </c>
      <c r="F122" s="60">
        <f t="shared" si="3"/>
        <v>1.0137</v>
      </c>
      <c r="G122" s="60">
        <f t="shared" si="4"/>
        <v>186</v>
      </c>
      <c r="H122" s="60">
        <f t="shared" si="5"/>
        <v>202.74</v>
      </c>
    </row>
    <row r="123" spans="1:8" x14ac:dyDescent="0.25">
      <c r="A123" s="51">
        <v>120</v>
      </c>
      <c r="B123" s="52" t="s">
        <v>134</v>
      </c>
      <c r="C123" s="52" t="s">
        <v>39</v>
      </c>
      <c r="D123" s="51">
        <v>1000</v>
      </c>
      <c r="E123" s="53">
        <v>0.65</v>
      </c>
      <c r="F123" s="60">
        <f t="shared" si="3"/>
        <v>0.70850000000000013</v>
      </c>
      <c r="G123" s="60">
        <f t="shared" si="4"/>
        <v>650</v>
      </c>
      <c r="H123" s="60">
        <f t="shared" si="5"/>
        <v>708.50000000000011</v>
      </c>
    </row>
    <row r="124" spans="1:8" ht="45" x14ac:dyDescent="0.25">
      <c r="A124" s="51">
        <v>121</v>
      </c>
      <c r="B124" s="52" t="s">
        <v>289</v>
      </c>
      <c r="C124" s="52" t="s">
        <v>110</v>
      </c>
      <c r="D124" s="51">
        <v>2000</v>
      </c>
      <c r="E124" s="53">
        <v>0.57999999999999996</v>
      </c>
      <c r="F124" s="60">
        <f t="shared" si="3"/>
        <v>0.63219999999999998</v>
      </c>
      <c r="G124" s="60">
        <f t="shared" si="4"/>
        <v>1160</v>
      </c>
      <c r="H124" s="60">
        <f t="shared" si="5"/>
        <v>1264.3999999999999</v>
      </c>
    </row>
    <row r="125" spans="1:8" ht="45" x14ac:dyDescent="0.25">
      <c r="A125" s="51">
        <v>122</v>
      </c>
      <c r="B125" s="52" t="s">
        <v>290</v>
      </c>
      <c r="C125" s="52" t="s">
        <v>110</v>
      </c>
      <c r="D125" s="51">
        <v>2000</v>
      </c>
      <c r="E125" s="53">
        <v>1</v>
      </c>
      <c r="F125" s="60">
        <f t="shared" si="3"/>
        <v>1.0900000000000001</v>
      </c>
      <c r="G125" s="60">
        <f t="shared" si="4"/>
        <v>2000</v>
      </c>
      <c r="H125" s="60">
        <f t="shared" si="5"/>
        <v>2180</v>
      </c>
    </row>
    <row r="126" spans="1:8" ht="30" x14ac:dyDescent="0.25">
      <c r="A126" s="51">
        <v>123</v>
      </c>
      <c r="B126" s="52" t="s">
        <v>58</v>
      </c>
      <c r="C126" s="52" t="s">
        <v>59</v>
      </c>
      <c r="D126" s="51">
        <v>3000</v>
      </c>
      <c r="E126" s="53">
        <v>1.31</v>
      </c>
      <c r="F126" s="60">
        <f t="shared" si="3"/>
        <v>1.4279000000000002</v>
      </c>
      <c r="G126" s="60">
        <f t="shared" si="4"/>
        <v>3930</v>
      </c>
      <c r="H126" s="60">
        <f t="shared" si="5"/>
        <v>4283.7000000000007</v>
      </c>
    </row>
    <row r="127" spans="1:8" ht="45" x14ac:dyDescent="0.25">
      <c r="A127" s="51">
        <v>124</v>
      </c>
      <c r="B127" s="52" t="s">
        <v>291</v>
      </c>
      <c r="C127" s="52" t="s">
        <v>135</v>
      </c>
      <c r="D127" s="51">
        <v>300</v>
      </c>
      <c r="E127" s="53">
        <v>15</v>
      </c>
      <c r="F127" s="60">
        <f t="shared" si="3"/>
        <v>16.350000000000001</v>
      </c>
      <c r="G127" s="60">
        <f t="shared" si="4"/>
        <v>4500</v>
      </c>
      <c r="H127" s="60">
        <f t="shared" si="5"/>
        <v>4905</v>
      </c>
    </row>
    <row r="128" spans="1:8" x14ac:dyDescent="0.25">
      <c r="A128" s="51">
        <v>125</v>
      </c>
      <c r="B128" s="52" t="s">
        <v>292</v>
      </c>
      <c r="C128" s="52" t="s">
        <v>125</v>
      </c>
      <c r="D128" s="51">
        <v>500</v>
      </c>
      <c r="E128" s="53">
        <v>4.97</v>
      </c>
      <c r="F128" s="60">
        <f t="shared" si="3"/>
        <v>5.4173</v>
      </c>
      <c r="G128" s="60">
        <f t="shared" si="4"/>
        <v>2485</v>
      </c>
      <c r="H128" s="60">
        <f t="shared" si="5"/>
        <v>2708.65</v>
      </c>
    </row>
    <row r="129" spans="1:8" x14ac:dyDescent="0.25">
      <c r="A129" s="51">
        <v>126</v>
      </c>
      <c r="B129" s="52" t="s">
        <v>181</v>
      </c>
      <c r="C129" s="52" t="s">
        <v>107</v>
      </c>
      <c r="D129" s="51">
        <v>1000</v>
      </c>
      <c r="E129" s="53">
        <v>1.57</v>
      </c>
      <c r="F129" s="60">
        <f t="shared" si="3"/>
        <v>1.7113000000000003</v>
      </c>
      <c r="G129" s="60">
        <f t="shared" si="4"/>
        <v>1570</v>
      </c>
      <c r="H129" s="60">
        <f t="shared" si="5"/>
        <v>1711.3000000000002</v>
      </c>
    </row>
    <row r="130" spans="1:8" ht="30" x14ac:dyDescent="0.25">
      <c r="A130" s="51">
        <v>127</v>
      </c>
      <c r="B130" s="52" t="s">
        <v>101</v>
      </c>
      <c r="C130" s="52" t="s">
        <v>40</v>
      </c>
      <c r="D130" s="51">
        <v>2000</v>
      </c>
      <c r="E130" s="53">
        <v>0.45</v>
      </c>
      <c r="F130" s="60">
        <f t="shared" si="3"/>
        <v>0.49050000000000005</v>
      </c>
      <c r="G130" s="60">
        <f t="shared" si="4"/>
        <v>900</v>
      </c>
      <c r="H130" s="60">
        <f t="shared" si="5"/>
        <v>981.00000000000011</v>
      </c>
    </row>
    <row r="131" spans="1:8" ht="45" x14ac:dyDescent="0.25">
      <c r="A131" s="51">
        <v>128</v>
      </c>
      <c r="B131" s="52" t="s">
        <v>293</v>
      </c>
      <c r="C131" s="52" t="s">
        <v>111</v>
      </c>
      <c r="D131" s="51">
        <v>5000</v>
      </c>
      <c r="E131" s="53">
        <v>1.28</v>
      </c>
      <c r="F131" s="60">
        <f t="shared" si="3"/>
        <v>1.3952000000000002</v>
      </c>
      <c r="G131" s="60">
        <f t="shared" si="4"/>
        <v>6400</v>
      </c>
      <c r="H131" s="60">
        <f t="shared" si="5"/>
        <v>6976.0000000000009</v>
      </c>
    </row>
    <row r="132" spans="1:8" ht="30" x14ac:dyDescent="0.25">
      <c r="A132" s="51">
        <v>129</v>
      </c>
      <c r="B132" s="52" t="s">
        <v>294</v>
      </c>
      <c r="C132" s="52" t="s">
        <v>125</v>
      </c>
      <c r="D132" s="51">
        <v>100</v>
      </c>
      <c r="E132" s="53">
        <v>8.83</v>
      </c>
      <c r="F132" s="60">
        <f t="shared" si="3"/>
        <v>9.6247000000000007</v>
      </c>
      <c r="G132" s="60">
        <f t="shared" si="4"/>
        <v>883</v>
      </c>
      <c r="H132" s="60">
        <f t="shared" si="5"/>
        <v>962.47</v>
      </c>
    </row>
    <row r="133" spans="1:8" ht="30" x14ac:dyDescent="0.25">
      <c r="A133" s="51">
        <v>130</v>
      </c>
      <c r="B133" s="52" t="s">
        <v>57</v>
      </c>
      <c r="C133" s="52" t="s">
        <v>40</v>
      </c>
      <c r="D133" s="51">
        <v>500</v>
      </c>
      <c r="E133" s="53">
        <v>2.0299999999999998</v>
      </c>
      <c r="F133" s="60">
        <f t="shared" ref="F133:F196" si="6">E133*1.09</f>
        <v>2.2126999999999999</v>
      </c>
      <c r="G133" s="60">
        <f t="shared" ref="G133:G196" si="7">D133*E133</f>
        <v>1014.9999999999999</v>
      </c>
      <c r="H133" s="60">
        <f t="shared" ref="H133:H196" si="8">D133*F133</f>
        <v>1106.3499999999999</v>
      </c>
    </row>
    <row r="134" spans="1:8" x14ac:dyDescent="0.25">
      <c r="A134" s="51">
        <v>131</v>
      </c>
      <c r="B134" s="52" t="s">
        <v>182</v>
      </c>
      <c r="C134" s="52" t="s">
        <v>107</v>
      </c>
      <c r="D134" s="51">
        <v>6000</v>
      </c>
      <c r="E134" s="53">
        <v>0.75</v>
      </c>
      <c r="F134" s="60">
        <f t="shared" si="6"/>
        <v>0.81750000000000012</v>
      </c>
      <c r="G134" s="60">
        <f t="shared" si="7"/>
        <v>4500</v>
      </c>
      <c r="H134" s="60">
        <f t="shared" si="8"/>
        <v>4905.0000000000009</v>
      </c>
    </row>
    <row r="135" spans="1:8" ht="30" x14ac:dyDescent="0.25">
      <c r="A135" s="51">
        <v>132</v>
      </c>
      <c r="B135" s="52" t="s">
        <v>136</v>
      </c>
      <c r="C135" s="52" t="s">
        <v>137</v>
      </c>
      <c r="D135" s="51">
        <v>5000</v>
      </c>
      <c r="E135" s="53">
        <v>0.35</v>
      </c>
      <c r="F135" s="60">
        <f t="shared" si="6"/>
        <v>0.38150000000000001</v>
      </c>
      <c r="G135" s="60">
        <f t="shared" si="7"/>
        <v>1750</v>
      </c>
      <c r="H135" s="60">
        <f t="shared" si="8"/>
        <v>1907.5</v>
      </c>
    </row>
    <row r="136" spans="1:8" x14ac:dyDescent="0.25">
      <c r="A136" s="51">
        <v>133</v>
      </c>
      <c r="B136" s="52" t="s">
        <v>65</v>
      </c>
      <c r="C136" s="52" t="s">
        <v>37</v>
      </c>
      <c r="D136" s="51">
        <v>500</v>
      </c>
      <c r="E136" s="53">
        <v>6.75</v>
      </c>
      <c r="F136" s="60">
        <f t="shared" si="6"/>
        <v>7.3575000000000008</v>
      </c>
      <c r="G136" s="60">
        <f t="shared" si="7"/>
        <v>3375</v>
      </c>
      <c r="H136" s="60">
        <f t="shared" si="8"/>
        <v>3678.7500000000005</v>
      </c>
    </row>
    <row r="137" spans="1:8" ht="30" x14ac:dyDescent="0.25">
      <c r="A137" s="51">
        <v>134</v>
      </c>
      <c r="B137" s="52" t="s">
        <v>295</v>
      </c>
      <c r="C137" s="52" t="s">
        <v>125</v>
      </c>
      <c r="D137" s="51">
        <v>2000</v>
      </c>
      <c r="E137" s="53">
        <v>5.87</v>
      </c>
      <c r="F137" s="60">
        <f t="shared" si="6"/>
        <v>6.3983000000000008</v>
      </c>
      <c r="G137" s="60">
        <f t="shared" si="7"/>
        <v>11740</v>
      </c>
      <c r="H137" s="60">
        <f t="shared" si="8"/>
        <v>12796.600000000002</v>
      </c>
    </row>
    <row r="138" spans="1:8" ht="30" x14ac:dyDescent="0.25">
      <c r="A138" s="51">
        <v>135</v>
      </c>
      <c r="B138" s="52" t="s">
        <v>183</v>
      </c>
      <c r="C138" s="52" t="s">
        <v>184</v>
      </c>
      <c r="D138" s="51">
        <v>2000</v>
      </c>
      <c r="E138" s="53">
        <v>1.5</v>
      </c>
      <c r="F138" s="60">
        <f t="shared" si="6"/>
        <v>1.6350000000000002</v>
      </c>
      <c r="G138" s="60">
        <f t="shared" si="7"/>
        <v>3000</v>
      </c>
      <c r="H138" s="60">
        <f t="shared" si="8"/>
        <v>3270.0000000000005</v>
      </c>
    </row>
    <row r="139" spans="1:8" ht="30" x14ac:dyDescent="0.25">
      <c r="A139" s="51">
        <v>136</v>
      </c>
      <c r="B139" s="54" t="s">
        <v>296</v>
      </c>
      <c r="C139" s="52" t="s">
        <v>127</v>
      </c>
      <c r="D139" s="51">
        <v>200</v>
      </c>
      <c r="E139" s="53">
        <v>78.2</v>
      </c>
      <c r="F139" s="60">
        <f t="shared" si="6"/>
        <v>85.238000000000014</v>
      </c>
      <c r="G139" s="60">
        <f t="shared" si="7"/>
        <v>15640</v>
      </c>
      <c r="H139" s="60">
        <f t="shared" si="8"/>
        <v>17047.600000000002</v>
      </c>
    </row>
    <row r="140" spans="1:8" ht="30" x14ac:dyDescent="0.25">
      <c r="A140" s="51">
        <v>137</v>
      </c>
      <c r="B140" s="52" t="s">
        <v>297</v>
      </c>
      <c r="C140" s="52" t="s">
        <v>127</v>
      </c>
      <c r="D140" s="51">
        <v>200</v>
      </c>
      <c r="E140" s="53">
        <v>50.06</v>
      </c>
      <c r="F140" s="60">
        <f t="shared" si="6"/>
        <v>54.565400000000004</v>
      </c>
      <c r="G140" s="60">
        <f t="shared" si="7"/>
        <v>10012</v>
      </c>
      <c r="H140" s="60">
        <f t="shared" si="8"/>
        <v>10913.08</v>
      </c>
    </row>
    <row r="141" spans="1:8" ht="30" x14ac:dyDescent="0.25">
      <c r="A141" s="51">
        <v>138</v>
      </c>
      <c r="B141" s="52" t="s">
        <v>298</v>
      </c>
      <c r="C141" s="52" t="s">
        <v>132</v>
      </c>
      <c r="D141" s="51">
        <v>200</v>
      </c>
      <c r="E141" s="53">
        <v>13.92</v>
      </c>
      <c r="F141" s="60">
        <f t="shared" si="6"/>
        <v>15.172800000000001</v>
      </c>
      <c r="G141" s="60">
        <f t="shared" si="7"/>
        <v>2784</v>
      </c>
      <c r="H141" s="60">
        <f t="shared" si="8"/>
        <v>3034.56</v>
      </c>
    </row>
    <row r="142" spans="1:8" ht="30" x14ac:dyDescent="0.25">
      <c r="A142" s="51">
        <v>139</v>
      </c>
      <c r="B142" s="52" t="s">
        <v>299</v>
      </c>
      <c r="C142" s="52" t="s">
        <v>125</v>
      </c>
      <c r="D142" s="51">
        <v>200</v>
      </c>
      <c r="E142" s="53">
        <v>1.19</v>
      </c>
      <c r="F142" s="60">
        <f t="shared" si="6"/>
        <v>1.2971000000000001</v>
      </c>
      <c r="G142" s="60">
        <f t="shared" si="7"/>
        <v>238</v>
      </c>
      <c r="H142" s="60">
        <f t="shared" si="8"/>
        <v>259.42</v>
      </c>
    </row>
    <row r="143" spans="1:8" x14ac:dyDescent="0.25">
      <c r="A143" s="51">
        <v>140</v>
      </c>
      <c r="B143" s="52" t="s">
        <v>102</v>
      </c>
      <c r="C143" s="52" t="s">
        <v>39</v>
      </c>
      <c r="D143" s="51">
        <v>4000</v>
      </c>
      <c r="E143" s="53">
        <v>0.3</v>
      </c>
      <c r="F143" s="60">
        <f t="shared" si="6"/>
        <v>0.32700000000000001</v>
      </c>
      <c r="G143" s="60">
        <f t="shared" si="7"/>
        <v>1200</v>
      </c>
      <c r="H143" s="60">
        <f t="shared" si="8"/>
        <v>1308</v>
      </c>
    </row>
    <row r="144" spans="1:8" x14ac:dyDescent="0.25">
      <c r="A144" s="51">
        <v>141</v>
      </c>
      <c r="B144" s="52" t="s">
        <v>76</v>
      </c>
      <c r="C144" s="52" t="s">
        <v>37</v>
      </c>
      <c r="D144" s="51">
        <v>15000</v>
      </c>
      <c r="E144" s="53">
        <v>1.18</v>
      </c>
      <c r="F144" s="60">
        <f t="shared" si="6"/>
        <v>1.2862</v>
      </c>
      <c r="G144" s="60">
        <f t="shared" si="7"/>
        <v>17700</v>
      </c>
      <c r="H144" s="60">
        <f t="shared" si="8"/>
        <v>19293</v>
      </c>
    </row>
    <row r="145" spans="1:8" ht="30" x14ac:dyDescent="0.25">
      <c r="A145" s="51">
        <v>142</v>
      </c>
      <c r="B145" s="52" t="s">
        <v>300</v>
      </c>
      <c r="C145" s="52" t="s">
        <v>53</v>
      </c>
      <c r="D145" s="51">
        <v>7000</v>
      </c>
      <c r="E145" s="53">
        <v>1.9</v>
      </c>
      <c r="F145" s="60">
        <f t="shared" si="6"/>
        <v>2.0710000000000002</v>
      </c>
      <c r="G145" s="60">
        <f t="shared" si="7"/>
        <v>13300</v>
      </c>
      <c r="H145" s="60">
        <f t="shared" si="8"/>
        <v>14497.000000000002</v>
      </c>
    </row>
    <row r="146" spans="1:8" ht="30" x14ac:dyDescent="0.25">
      <c r="A146" s="51">
        <v>143</v>
      </c>
      <c r="B146" s="52" t="s">
        <v>301</v>
      </c>
      <c r="C146" s="52" t="s">
        <v>107</v>
      </c>
      <c r="D146" s="51">
        <v>2000</v>
      </c>
      <c r="E146" s="53">
        <v>3.5</v>
      </c>
      <c r="F146" s="60">
        <f t="shared" si="6"/>
        <v>3.8150000000000004</v>
      </c>
      <c r="G146" s="60">
        <f t="shared" si="7"/>
        <v>7000</v>
      </c>
      <c r="H146" s="60">
        <f t="shared" si="8"/>
        <v>7630.0000000000009</v>
      </c>
    </row>
    <row r="147" spans="1:8" ht="30" x14ac:dyDescent="0.25">
      <c r="A147" s="51">
        <v>144</v>
      </c>
      <c r="B147" s="52" t="s">
        <v>302</v>
      </c>
      <c r="C147" s="52" t="s">
        <v>125</v>
      </c>
      <c r="D147" s="51">
        <v>500</v>
      </c>
      <c r="E147" s="53">
        <v>0.7</v>
      </c>
      <c r="F147" s="60">
        <f t="shared" si="6"/>
        <v>0.76300000000000001</v>
      </c>
      <c r="G147" s="60">
        <f t="shared" si="7"/>
        <v>350</v>
      </c>
      <c r="H147" s="60">
        <f t="shared" si="8"/>
        <v>381.5</v>
      </c>
    </row>
    <row r="148" spans="1:8" ht="30" x14ac:dyDescent="0.25">
      <c r="A148" s="51">
        <v>145</v>
      </c>
      <c r="B148" s="52" t="s">
        <v>303</v>
      </c>
      <c r="C148" s="52" t="s">
        <v>125</v>
      </c>
      <c r="D148" s="51">
        <v>500</v>
      </c>
      <c r="E148" s="53">
        <v>0.94</v>
      </c>
      <c r="F148" s="60">
        <f t="shared" si="6"/>
        <v>1.0246</v>
      </c>
      <c r="G148" s="60">
        <f t="shared" si="7"/>
        <v>470</v>
      </c>
      <c r="H148" s="60">
        <f t="shared" si="8"/>
        <v>512.29999999999995</v>
      </c>
    </row>
    <row r="149" spans="1:8" ht="30" x14ac:dyDescent="0.25">
      <c r="A149" s="51">
        <v>146</v>
      </c>
      <c r="B149" s="52" t="s">
        <v>77</v>
      </c>
      <c r="C149" s="52" t="s">
        <v>40</v>
      </c>
      <c r="D149" s="51">
        <v>20000</v>
      </c>
      <c r="E149" s="53">
        <v>0.76</v>
      </c>
      <c r="F149" s="60">
        <f t="shared" si="6"/>
        <v>0.82840000000000003</v>
      </c>
      <c r="G149" s="60">
        <f t="shared" si="7"/>
        <v>15200</v>
      </c>
      <c r="H149" s="60">
        <f t="shared" si="8"/>
        <v>16568</v>
      </c>
    </row>
    <row r="150" spans="1:8" ht="30" x14ac:dyDescent="0.25">
      <c r="A150" s="51">
        <v>147</v>
      </c>
      <c r="B150" s="52" t="s">
        <v>138</v>
      </c>
      <c r="C150" s="52" t="s">
        <v>139</v>
      </c>
      <c r="D150" s="51">
        <v>100</v>
      </c>
      <c r="E150" s="53">
        <v>5</v>
      </c>
      <c r="F150" s="60">
        <f t="shared" si="6"/>
        <v>5.45</v>
      </c>
      <c r="G150" s="60">
        <f t="shared" si="7"/>
        <v>500</v>
      </c>
      <c r="H150" s="60">
        <f t="shared" si="8"/>
        <v>545</v>
      </c>
    </row>
    <row r="151" spans="1:8" ht="30" x14ac:dyDescent="0.25">
      <c r="A151" s="51">
        <v>148</v>
      </c>
      <c r="B151" s="52" t="s">
        <v>43</v>
      </c>
      <c r="C151" s="52" t="s">
        <v>44</v>
      </c>
      <c r="D151" s="51">
        <v>5000</v>
      </c>
      <c r="E151" s="53">
        <v>0.65</v>
      </c>
      <c r="F151" s="60">
        <f t="shared" si="6"/>
        <v>0.70850000000000013</v>
      </c>
      <c r="G151" s="60">
        <f t="shared" si="7"/>
        <v>3250</v>
      </c>
      <c r="H151" s="60">
        <f t="shared" si="8"/>
        <v>3542.5000000000005</v>
      </c>
    </row>
    <row r="152" spans="1:8" x14ac:dyDescent="0.25">
      <c r="A152" s="51">
        <v>149</v>
      </c>
      <c r="B152" s="52" t="s">
        <v>304</v>
      </c>
      <c r="C152" s="52" t="s">
        <v>185</v>
      </c>
      <c r="D152" s="51">
        <v>500</v>
      </c>
      <c r="E152" s="53">
        <v>4.28</v>
      </c>
      <c r="F152" s="60">
        <f t="shared" si="6"/>
        <v>4.6652000000000005</v>
      </c>
      <c r="G152" s="60">
        <f t="shared" si="7"/>
        <v>2140</v>
      </c>
      <c r="H152" s="60">
        <f t="shared" si="8"/>
        <v>2332.6000000000004</v>
      </c>
    </row>
    <row r="153" spans="1:8" ht="30" x14ac:dyDescent="0.25">
      <c r="A153" s="51">
        <v>150</v>
      </c>
      <c r="B153" s="52" t="s">
        <v>305</v>
      </c>
      <c r="C153" s="52" t="s">
        <v>125</v>
      </c>
      <c r="D153" s="51">
        <v>100</v>
      </c>
      <c r="E153" s="53">
        <v>8.64</v>
      </c>
      <c r="F153" s="60">
        <f t="shared" si="6"/>
        <v>9.417600000000002</v>
      </c>
      <c r="G153" s="60">
        <f t="shared" si="7"/>
        <v>864</v>
      </c>
      <c r="H153" s="60">
        <f t="shared" si="8"/>
        <v>941.76000000000022</v>
      </c>
    </row>
    <row r="154" spans="1:8" ht="30" x14ac:dyDescent="0.25">
      <c r="A154" s="51">
        <v>151</v>
      </c>
      <c r="B154" s="54" t="s">
        <v>306</v>
      </c>
      <c r="C154" s="52" t="s">
        <v>125</v>
      </c>
      <c r="D154" s="51">
        <v>1000</v>
      </c>
      <c r="E154" s="53">
        <v>2.25</v>
      </c>
      <c r="F154" s="60">
        <f t="shared" si="6"/>
        <v>2.4525000000000001</v>
      </c>
      <c r="G154" s="60">
        <f t="shared" si="7"/>
        <v>2250</v>
      </c>
      <c r="H154" s="60">
        <f t="shared" si="8"/>
        <v>2452.5</v>
      </c>
    </row>
    <row r="155" spans="1:8" ht="30" x14ac:dyDescent="0.25">
      <c r="A155" s="51">
        <v>152</v>
      </c>
      <c r="B155" s="52" t="s">
        <v>307</v>
      </c>
      <c r="C155" s="52" t="s">
        <v>127</v>
      </c>
      <c r="D155" s="51">
        <v>2000</v>
      </c>
      <c r="E155" s="53">
        <v>6.5</v>
      </c>
      <c r="F155" s="60">
        <f t="shared" si="6"/>
        <v>7.0850000000000009</v>
      </c>
      <c r="G155" s="60">
        <f t="shared" si="7"/>
        <v>13000</v>
      </c>
      <c r="H155" s="60">
        <f t="shared" si="8"/>
        <v>14170.000000000002</v>
      </c>
    </row>
    <row r="156" spans="1:8" ht="60" x14ac:dyDescent="0.25">
      <c r="A156" s="51">
        <v>153</v>
      </c>
      <c r="B156" s="52" t="s">
        <v>308</v>
      </c>
      <c r="C156" s="52" t="s">
        <v>125</v>
      </c>
      <c r="D156" s="51">
        <v>300</v>
      </c>
      <c r="E156" s="53">
        <v>23.24</v>
      </c>
      <c r="F156" s="60">
        <f t="shared" si="6"/>
        <v>25.331600000000002</v>
      </c>
      <c r="G156" s="60">
        <f t="shared" si="7"/>
        <v>6971.9999999999991</v>
      </c>
      <c r="H156" s="60">
        <f t="shared" si="8"/>
        <v>7599.4800000000005</v>
      </c>
    </row>
    <row r="157" spans="1:8" ht="30" x14ac:dyDescent="0.25">
      <c r="A157" s="51">
        <v>154</v>
      </c>
      <c r="B157" s="52" t="s">
        <v>309</v>
      </c>
      <c r="C157" s="52" t="s">
        <v>125</v>
      </c>
      <c r="D157" s="51">
        <v>1000</v>
      </c>
      <c r="E157" s="53">
        <v>5.36</v>
      </c>
      <c r="F157" s="60">
        <f t="shared" si="6"/>
        <v>5.8424000000000005</v>
      </c>
      <c r="G157" s="60">
        <f t="shared" si="7"/>
        <v>5360</v>
      </c>
      <c r="H157" s="60">
        <f t="shared" si="8"/>
        <v>5842.4000000000005</v>
      </c>
    </row>
    <row r="158" spans="1:8" ht="30" x14ac:dyDescent="0.25">
      <c r="A158" s="51">
        <v>155</v>
      </c>
      <c r="B158" s="52" t="s">
        <v>310</v>
      </c>
      <c r="C158" s="52" t="s">
        <v>127</v>
      </c>
      <c r="D158" s="51">
        <v>1000</v>
      </c>
      <c r="E158" s="53">
        <v>6.68</v>
      </c>
      <c r="F158" s="60">
        <f t="shared" si="6"/>
        <v>7.2812000000000001</v>
      </c>
      <c r="G158" s="60">
        <f t="shared" si="7"/>
        <v>6680</v>
      </c>
      <c r="H158" s="60">
        <f t="shared" si="8"/>
        <v>7281.2</v>
      </c>
    </row>
    <row r="159" spans="1:8" ht="30" x14ac:dyDescent="0.25">
      <c r="A159" s="51">
        <v>156</v>
      </c>
      <c r="B159" s="52" t="s">
        <v>311</v>
      </c>
      <c r="C159" s="52" t="s">
        <v>123</v>
      </c>
      <c r="D159" s="51">
        <v>100</v>
      </c>
      <c r="E159" s="53">
        <v>8.52</v>
      </c>
      <c r="F159" s="60">
        <f t="shared" si="6"/>
        <v>9.2867999999999995</v>
      </c>
      <c r="G159" s="60">
        <f t="shared" si="7"/>
        <v>852</v>
      </c>
      <c r="H159" s="60">
        <f t="shared" si="8"/>
        <v>928.68</v>
      </c>
    </row>
    <row r="160" spans="1:8" ht="30" x14ac:dyDescent="0.25">
      <c r="A160" s="51">
        <v>157</v>
      </c>
      <c r="B160" s="52" t="s">
        <v>186</v>
      </c>
      <c r="C160" s="52" t="s">
        <v>187</v>
      </c>
      <c r="D160" s="51">
        <v>8000</v>
      </c>
      <c r="E160" s="53">
        <v>1</v>
      </c>
      <c r="F160" s="60">
        <f t="shared" si="6"/>
        <v>1.0900000000000001</v>
      </c>
      <c r="G160" s="60">
        <f t="shared" si="7"/>
        <v>8000</v>
      </c>
      <c r="H160" s="60">
        <f t="shared" si="8"/>
        <v>8720</v>
      </c>
    </row>
    <row r="161" spans="1:8" x14ac:dyDescent="0.25">
      <c r="A161" s="51">
        <v>158</v>
      </c>
      <c r="B161" s="52" t="s">
        <v>312</v>
      </c>
      <c r="C161" s="52" t="s">
        <v>123</v>
      </c>
      <c r="D161" s="51">
        <v>100</v>
      </c>
      <c r="E161" s="53">
        <v>8</v>
      </c>
      <c r="F161" s="60">
        <f t="shared" si="6"/>
        <v>8.7200000000000006</v>
      </c>
      <c r="G161" s="60">
        <f t="shared" si="7"/>
        <v>800</v>
      </c>
      <c r="H161" s="60">
        <f t="shared" si="8"/>
        <v>872.00000000000011</v>
      </c>
    </row>
    <row r="162" spans="1:8" ht="30" x14ac:dyDescent="0.25">
      <c r="A162" s="51">
        <v>159</v>
      </c>
      <c r="B162" s="52" t="s">
        <v>49</v>
      </c>
      <c r="C162" s="52" t="s">
        <v>50</v>
      </c>
      <c r="D162" s="51">
        <v>20000</v>
      </c>
      <c r="E162" s="53">
        <v>0.44</v>
      </c>
      <c r="F162" s="60">
        <f t="shared" si="6"/>
        <v>0.47960000000000003</v>
      </c>
      <c r="G162" s="60">
        <f t="shared" si="7"/>
        <v>8800</v>
      </c>
      <c r="H162" s="60">
        <f t="shared" si="8"/>
        <v>9592</v>
      </c>
    </row>
    <row r="163" spans="1:8" ht="30" x14ac:dyDescent="0.25">
      <c r="A163" s="51">
        <v>160</v>
      </c>
      <c r="B163" s="52" t="s">
        <v>313</v>
      </c>
      <c r="C163" s="52" t="s">
        <v>188</v>
      </c>
      <c r="D163" s="51">
        <v>500</v>
      </c>
      <c r="E163" s="53">
        <v>27.19</v>
      </c>
      <c r="F163" s="60">
        <f t="shared" si="6"/>
        <v>29.637100000000004</v>
      </c>
      <c r="G163" s="60">
        <f t="shared" si="7"/>
        <v>13595</v>
      </c>
      <c r="H163" s="60">
        <f t="shared" si="8"/>
        <v>14818.550000000001</v>
      </c>
    </row>
    <row r="164" spans="1:8" ht="30" x14ac:dyDescent="0.25">
      <c r="A164" s="51">
        <v>161</v>
      </c>
      <c r="B164" s="52" t="s">
        <v>314</v>
      </c>
      <c r="C164" s="52" t="s">
        <v>188</v>
      </c>
      <c r="D164" s="51">
        <v>500</v>
      </c>
      <c r="E164" s="53">
        <v>37.020000000000003</v>
      </c>
      <c r="F164" s="60">
        <f t="shared" si="6"/>
        <v>40.351800000000004</v>
      </c>
      <c r="G164" s="60">
        <f t="shared" si="7"/>
        <v>18510</v>
      </c>
      <c r="H164" s="60">
        <f t="shared" si="8"/>
        <v>20175.900000000001</v>
      </c>
    </row>
    <row r="165" spans="1:8" x14ac:dyDescent="0.25">
      <c r="A165" s="51">
        <v>162</v>
      </c>
      <c r="B165" s="52" t="s">
        <v>189</v>
      </c>
      <c r="C165" s="52" t="s">
        <v>39</v>
      </c>
      <c r="D165" s="51">
        <v>600</v>
      </c>
      <c r="E165" s="53">
        <v>0.18</v>
      </c>
      <c r="F165" s="60">
        <f t="shared" si="6"/>
        <v>0.19620000000000001</v>
      </c>
      <c r="G165" s="60">
        <f t="shared" si="7"/>
        <v>108</v>
      </c>
      <c r="H165" s="60">
        <f t="shared" si="8"/>
        <v>117.72000000000001</v>
      </c>
    </row>
    <row r="166" spans="1:8" x14ac:dyDescent="0.25">
      <c r="A166" s="51">
        <v>163</v>
      </c>
      <c r="B166" s="52" t="s">
        <v>315</v>
      </c>
      <c r="C166" s="52" t="s">
        <v>140</v>
      </c>
      <c r="D166" s="51">
        <v>200</v>
      </c>
      <c r="E166" s="53">
        <v>3.4</v>
      </c>
      <c r="F166" s="60">
        <f t="shared" si="6"/>
        <v>3.706</v>
      </c>
      <c r="G166" s="60">
        <f t="shared" si="7"/>
        <v>680</v>
      </c>
      <c r="H166" s="60">
        <f t="shared" si="8"/>
        <v>741.2</v>
      </c>
    </row>
    <row r="167" spans="1:8" ht="30" x14ac:dyDescent="0.25">
      <c r="A167" s="51">
        <v>164</v>
      </c>
      <c r="B167" s="52" t="s">
        <v>103</v>
      </c>
      <c r="C167" s="52" t="s">
        <v>40</v>
      </c>
      <c r="D167" s="51">
        <v>5000</v>
      </c>
      <c r="E167" s="53">
        <v>0.97</v>
      </c>
      <c r="F167" s="60">
        <f t="shared" si="6"/>
        <v>1.0573000000000001</v>
      </c>
      <c r="G167" s="60">
        <f t="shared" si="7"/>
        <v>4850</v>
      </c>
      <c r="H167" s="60">
        <f t="shared" si="8"/>
        <v>5286.5000000000009</v>
      </c>
    </row>
    <row r="168" spans="1:8" ht="30" x14ac:dyDescent="0.25">
      <c r="A168" s="51">
        <v>165</v>
      </c>
      <c r="B168" s="52" t="s">
        <v>316</v>
      </c>
      <c r="C168" s="52" t="s">
        <v>317</v>
      </c>
      <c r="D168" s="51">
        <v>5000</v>
      </c>
      <c r="E168" s="53">
        <v>0.46</v>
      </c>
      <c r="F168" s="60">
        <f t="shared" si="6"/>
        <v>0.50140000000000007</v>
      </c>
      <c r="G168" s="60">
        <f t="shared" si="7"/>
        <v>2300</v>
      </c>
      <c r="H168" s="60">
        <f t="shared" si="8"/>
        <v>2507.0000000000005</v>
      </c>
    </row>
    <row r="169" spans="1:8" ht="30" x14ac:dyDescent="0.25">
      <c r="A169" s="51">
        <v>166</v>
      </c>
      <c r="B169" s="52" t="s">
        <v>63</v>
      </c>
      <c r="C169" s="52" t="s">
        <v>40</v>
      </c>
      <c r="D169" s="51">
        <v>300</v>
      </c>
      <c r="E169" s="53">
        <v>4.71</v>
      </c>
      <c r="F169" s="60">
        <f t="shared" si="6"/>
        <v>5.1339000000000006</v>
      </c>
      <c r="G169" s="60">
        <f t="shared" si="7"/>
        <v>1413</v>
      </c>
      <c r="H169" s="60">
        <f t="shared" si="8"/>
        <v>1540.17</v>
      </c>
    </row>
    <row r="170" spans="1:8" x14ac:dyDescent="0.25">
      <c r="A170" s="51">
        <v>167</v>
      </c>
      <c r="B170" s="52" t="s">
        <v>78</v>
      </c>
      <c r="C170" s="52" t="s">
        <v>39</v>
      </c>
      <c r="D170" s="51">
        <v>100000</v>
      </c>
      <c r="E170" s="53">
        <v>1.3</v>
      </c>
      <c r="F170" s="60">
        <f t="shared" si="6"/>
        <v>1.4170000000000003</v>
      </c>
      <c r="G170" s="60">
        <f t="shared" si="7"/>
        <v>130000</v>
      </c>
      <c r="H170" s="60">
        <f t="shared" si="8"/>
        <v>141700.00000000003</v>
      </c>
    </row>
    <row r="171" spans="1:8" ht="30" x14ac:dyDescent="0.25">
      <c r="A171" s="51">
        <v>168</v>
      </c>
      <c r="B171" s="54" t="s">
        <v>190</v>
      </c>
      <c r="C171" s="52" t="s">
        <v>40</v>
      </c>
      <c r="D171" s="51">
        <v>600</v>
      </c>
      <c r="E171" s="53">
        <v>0.53</v>
      </c>
      <c r="F171" s="60">
        <f t="shared" si="6"/>
        <v>0.5777000000000001</v>
      </c>
      <c r="G171" s="60">
        <f t="shared" si="7"/>
        <v>318</v>
      </c>
      <c r="H171" s="60">
        <f t="shared" si="8"/>
        <v>346.62000000000006</v>
      </c>
    </row>
    <row r="172" spans="1:8" x14ac:dyDescent="0.25">
      <c r="A172" s="51">
        <v>169</v>
      </c>
      <c r="B172" s="52" t="s">
        <v>318</v>
      </c>
      <c r="C172" s="52" t="s">
        <v>39</v>
      </c>
      <c r="D172" s="51">
        <v>6000</v>
      </c>
      <c r="E172" s="53">
        <v>0.09</v>
      </c>
      <c r="F172" s="60">
        <f t="shared" si="6"/>
        <v>9.8100000000000007E-2</v>
      </c>
      <c r="G172" s="60">
        <f t="shared" si="7"/>
        <v>540</v>
      </c>
      <c r="H172" s="60">
        <f t="shared" si="8"/>
        <v>588.6</v>
      </c>
    </row>
    <row r="173" spans="1:8" x14ac:dyDescent="0.25">
      <c r="A173" s="51">
        <v>170</v>
      </c>
      <c r="B173" s="52" t="s">
        <v>319</v>
      </c>
      <c r="C173" s="52" t="s">
        <v>39</v>
      </c>
      <c r="D173" s="51">
        <v>6000</v>
      </c>
      <c r="E173" s="53">
        <v>0.11</v>
      </c>
      <c r="F173" s="60">
        <f t="shared" si="6"/>
        <v>0.11990000000000001</v>
      </c>
      <c r="G173" s="60">
        <f t="shared" si="7"/>
        <v>660</v>
      </c>
      <c r="H173" s="60">
        <f t="shared" si="8"/>
        <v>719.40000000000009</v>
      </c>
    </row>
    <row r="174" spans="1:8" x14ac:dyDescent="0.25">
      <c r="A174" s="51">
        <v>171</v>
      </c>
      <c r="B174" s="52" t="s">
        <v>320</v>
      </c>
      <c r="C174" s="52" t="s">
        <v>321</v>
      </c>
      <c r="D174" s="51">
        <v>2000</v>
      </c>
      <c r="E174" s="53">
        <v>3.5</v>
      </c>
      <c r="F174" s="60">
        <f t="shared" si="6"/>
        <v>3.8150000000000004</v>
      </c>
      <c r="G174" s="60">
        <f t="shared" si="7"/>
        <v>7000</v>
      </c>
      <c r="H174" s="60">
        <f t="shared" si="8"/>
        <v>7630.0000000000009</v>
      </c>
    </row>
    <row r="175" spans="1:8" x14ac:dyDescent="0.25">
      <c r="A175" s="51">
        <v>172</v>
      </c>
      <c r="B175" s="52" t="s">
        <v>141</v>
      </c>
      <c r="C175" s="52" t="s">
        <v>39</v>
      </c>
      <c r="D175" s="51">
        <v>600</v>
      </c>
      <c r="E175" s="53">
        <v>1</v>
      </c>
      <c r="F175" s="60">
        <f t="shared" si="6"/>
        <v>1.0900000000000001</v>
      </c>
      <c r="G175" s="60">
        <f t="shared" si="7"/>
        <v>600</v>
      </c>
      <c r="H175" s="60">
        <f t="shared" si="8"/>
        <v>654</v>
      </c>
    </row>
    <row r="176" spans="1:8" x14ac:dyDescent="0.25">
      <c r="A176" s="51">
        <v>173</v>
      </c>
      <c r="B176" s="52" t="s">
        <v>79</v>
      </c>
      <c r="C176" s="52" t="s">
        <v>39</v>
      </c>
      <c r="D176" s="51">
        <v>10000</v>
      </c>
      <c r="E176" s="53">
        <v>0.19</v>
      </c>
      <c r="F176" s="60">
        <f t="shared" si="6"/>
        <v>0.20710000000000001</v>
      </c>
      <c r="G176" s="60">
        <f t="shared" si="7"/>
        <v>1900</v>
      </c>
      <c r="H176" s="60">
        <f t="shared" si="8"/>
        <v>2071</v>
      </c>
    </row>
    <row r="177" spans="1:8" x14ac:dyDescent="0.25">
      <c r="A177" s="51">
        <v>174</v>
      </c>
      <c r="B177" s="54" t="s">
        <v>322</v>
      </c>
      <c r="C177" s="52" t="s">
        <v>191</v>
      </c>
      <c r="D177" s="51">
        <v>200</v>
      </c>
      <c r="E177" s="53">
        <v>5.0199999999999996</v>
      </c>
      <c r="F177" s="60">
        <f t="shared" si="6"/>
        <v>5.4718</v>
      </c>
      <c r="G177" s="60">
        <f t="shared" si="7"/>
        <v>1003.9999999999999</v>
      </c>
      <c r="H177" s="60">
        <f t="shared" si="8"/>
        <v>1094.3599999999999</v>
      </c>
    </row>
    <row r="178" spans="1:8" x14ac:dyDescent="0.25">
      <c r="A178" s="51">
        <v>175</v>
      </c>
      <c r="B178" s="54" t="s">
        <v>192</v>
      </c>
      <c r="C178" s="52" t="s">
        <v>39</v>
      </c>
      <c r="D178" s="51">
        <v>500</v>
      </c>
      <c r="E178" s="53">
        <v>0.52</v>
      </c>
      <c r="F178" s="60">
        <f t="shared" si="6"/>
        <v>0.56680000000000008</v>
      </c>
      <c r="G178" s="60">
        <f t="shared" si="7"/>
        <v>260</v>
      </c>
      <c r="H178" s="60">
        <f t="shared" si="8"/>
        <v>283.40000000000003</v>
      </c>
    </row>
    <row r="179" spans="1:8" ht="30" x14ac:dyDescent="0.25">
      <c r="A179" s="51">
        <v>176</v>
      </c>
      <c r="B179" s="52" t="s">
        <v>104</v>
      </c>
      <c r="C179" s="52" t="s">
        <v>40</v>
      </c>
      <c r="D179" s="51">
        <v>10000</v>
      </c>
      <c r="E179" s="53">
        <v>0.4</v>
      </c>
      <c r="F179" s="60">
        <f t="shared" si="6"/>
        <v>0.43600000000000005</v>
      </c>
      <c r="G179" s="60">
        <f t="shared" si="7"/>
        <v>4000</v>
      </c>
      <c r="H179" s="60">
        <f t="shared" si="8"/>
        <v>4360.0000000000009</v>
      </c>
    </row>
    <row r="180" spans="1:8" ht="30" x14ac:dyDescent="0.25">
      <c r="A180" s="51">
        <v>177</v>
      </c>
      <c r="B180" s="52" t="s">
        <v>323</v>
      </c>
      <c r="C180" s="52" t="s">
        <v>125</v>
      </c>
      <c r="D180" s="51">
        <v>500</v>
      </c>
      <c r="E180" s="53">
        <v>0.16</v>
      </c>
      <c r="F180" s="60">
        <f t="shared" si="6"/>
        <v>0.17440000000000003</v>
      </c>
      <c r="G180" s="60">
        <f t="shared" si="7"/>
        <v>80</v>
      </c>
      <c r="H180" s="60">
        <f t="shared" si="8"/>
        <v>87.200000000000017</v>
      </c>
    </row>
    <row r="181" spans="1:8" x14ac:dyDescent="0.25">
      <c r="A181" s="51">
        <v>178</v>
      </c>
      <c r="B181" s="52" t="s">
        <v>80</v>
      </c>
      <c r="C181" s="52" t="s">
        <v>39</v>
      </c>
      <c r="D181" s="51">
        <v>3000</v>
      </c>
      <c r="E181" s="53">
        <v>0.65</v>
      </c>
      <c r="F181" s="60">
        <f t="shared" si="6"/>
        <v>0.70850000000000013</v>
      </c>
      <c r="G181" s="60">
        <f t="shared" si="7"/>
        <v>1950</v>
      </c>
      <c r="H181" s="60">
        <f t="shared" si="8"/>
        <v>2125.5000000000005</v>
      </c>
    </row>
    <row r="182" spans="1:8" ht="30" x14ac:dyDescent="0.25">
      <c r="A182" s="51">
        <v>179</v>
      </c>
      <c r="B182" s="52" t="s">
        <v>45</v>
      </c>
      <c r="C182" s="52" t="s">
        <v>40</v>
      </c>
      <c r="D182" s="51">
        <v>16000</v>
      </c>
      <c r="E182" s="53">
        <v>0.25</v>
      </c>
      <c r="F182" s="60">
        <f t="shared" si="6"/>
        <v>0.27250000000000002</v>
      </c>
      <c r="G182" s="60">
        <f t="shared" si="7"/>
        <v>4000</v>
      </c>
      <c r="H182" s="60">
        <f t="shared" si="8"/>
        <v>4360</v>
      </c>
    </row>
    <row r="183" spans="1:8" x14ac:dyDescent="0.25">
      <c r="A183" s="51">
        <v>180</v>
      </c>
      <c r="B183" s="52" t="s">
        <v>324</v>
      </c>
      <c r="C183" s="52" t="s">
        <v>39</v>
      </c>
      <c r="D183" s="51">
        <v>500</v>
      </c>
      <c r="E183" s="53">
        <v>0.62</v>
      </c>
      <c r="F183" s="60">
        <f t="shared" si="6"/>
        <v>0.67580000000000007</v>
      </c>
      <c r="G183" s="60">
        <f t="shared" si="7"/>
        <v>310</v>
      </c>
      <c r="H183" s="60">
        <f t="shared" si="8"/>
        <v>337.90000000000003</v>
      </c>
    </row>
    <row r="184" spans="1:8" ht="30" x14ac:dyDescent="0.25">
      <c r="A184" s="51">
        <v>181</v>
      </c>
      <c r="B184" s="52" t="s">
        <v>325</v>
      </c>
      <c r="C184" s="52" t="s">
        <v>125</v>
      </c>
      <c r="D184" s="51">
        <v>500</v>
      </c>
      <c r="E184" s="53">
        <v>6.2</v>
      </c>
      <c r="F184" s="60">
        <f t="shared" si="6"/>
        <v>6.7580000000000009</v>
      </c>
      <c r="G184" s="60">
        <f t="shared" si="7"/>
        <v>3100</v>
      </c>
      <c r="H184" s="60">
        <f t="shared" si="8"/>
        <v>3379.0000000000005</v>
      </c>
    </row>
    <row r="185" spans="1:8" x14ac:dyDescent="0.25">
      <c r="A185" s="51">
        <v>182</v>
      </c>
      <c r="B185" s="52" t="s">
        <v>326</v>
      </c>
      <c r="C185" s="52" t="s">
        <v>39</v>
      </c>
      <c r="D185" s="51">
        <v>1000</v>
      </c>
      <c r="E185" s="53">
        <v>0.14000000000000001</v>
      </c>
      <c r="F185" s="60">
        <f t="shared" si="6"/>
        <v>0.15260000000000001</v>
      </c>
      <c r="G185" s="60">
        <f t="shared" si="7"/>
        <v>140</v>
      </c>
      <c r="H185" s="60">
        <f t="shared" si="8"/>
        <v>152.60000000000002</v>
      </c>
    </row>
    <row r="186" spans="1:8" ht="45" x14ac:dyDescent="0.25">
      <c r="A186" s="51">
        <v>183</v>
      </c>
      <c r="B186" s="52" t="s">
        <v>48</v>
      </c>
      <c r="C186" s="52" t="s">
        <v>142</v>
      </c>
      <c r="D186" s="51">
        <v>40000</v>
      </c>
      <c r="E186" s="53">
        <v>0.5</v>
      </c>
      <c r="F186" s="60">
        <f t="shared" si="6"/>
        <v>0.54500000000000004</v>
      </c>
      <c r="G186" s="60">
        <f t="shared" si="7"/>
        <v>20000</v>
      </c>
      <c r="H186" s="60">
        <f t="shared" si="8"/>
        <v>21800</v>
      </c>
    </row>
    <row r="187" spans="1:8" ht="30" x14ac:dyDescent="0.25">
      <c r="A187" s="51">
        <v>184</v>
      </c>
      <c r="B187" s="52" t="s">
        <v>327</v>
      </c>
      <c r="C187" s="52" t="s">
        <v>125</v>
      </c>
      <c r="D187" s="51">
        <v>100</v>
      </c>
      <c r="E187" s="53">
        <v>3.03</v>
      </c>
      <c r="F187" s="60">
        <f t="shared" si="6"/>
        <v>3.3027000000000002</v>
      </c>
      <c r="G187" s="60">
        <f t="shared" si="7"/>
        <v>303</v>
      </c>
      <c r="H187" s="60">
        <f t="shared" si="8"/>
        <v>330.27000000000004</v>
      </c>
    </row>
    <row r="188" spans="1:8" x14ac:dyDescent="0.25">
      <c r="A188" s="51">
        <v>185</v>
      </c>
      <c r="B188" s="52" t="s">
        <v>328</v>
      </c>
      <c r="C188" s="52" t="s">
        <v>107</v>
      </c>
      <c r="D188" s="51">
        <v>200</v>
      </c>
      <c r="E188" s="53">
        <v>4.04</v>
      </c>
      <c r="F188" s="60">
        <f t="shared" si="6"/>
        <v>4.4036</v>
      </c>
      <c r="G188" s="60">
        <f t="shared" si="7"/>
        <v>808</v>
      </c>
      <c r="H188" s="60">
        <f t="shared" si="8"/>
        <v>880.72</v>
      </c>
    </row>
    <row r="189" spans="1:8" ht="30" x14ac:dyDescent="0.25">
      <c r="A189" s="51">
        <v>186</v>
      </c>
      <c r="B189" s="52" t="s">
        <v>329</v>
      </c>
      <c r="C189" s="52" t="s">
        <v>127</v>
      </c>
      <c r="D189" s="51">
        <v>200</v>
      </c>
      <c r="E189" s="53">
        <v>4.7</v>
      </c>
      <c r="F189" s="60">
        <f t="shared" si="6"/>
        <v>5.1230000000000002</v>
      </c>
      <c r="G189" s="60">
        <f t="shared" si="7"/>
        <v>940</v>
      </c>
      <c r="H189" s="60">
        <f t="shared" si="8"/>
        <v>1024.6000000000001</v>
      </c>
    </row>
    <row r="190" spans="1:8" ht="45" x14ac:dyDescent="0.25">
      <c r="A190" s="51">
        <v>187</v>
      </c>
      <c r="B190" s="52" t="s">
        <v>330</v>
      </c>
      <c r="C190" s="52" t="s">
        <v>143</v>
      </c>
      <c r="D190" s="51">
        <v>500</v>
      </c>
      <c r="E190" s="53">
        <v>0.46</v>
      </c>
      <c r="F190" s="60">
        <f t="shared" si="6"/>
        <v>0.50140000000000007</v>
      </c>
      <c r="G190" s="60">
        <f t="shared" si="7"/>
        <v>230</v>
      </c>
      <c r="H190" s="60">
        <f t="shared" si="8"/>
        <v>250.70000000000005</v>
      </c>
    </row>
    <row r="191" spans="1:8" ht="30" x14ac:dyDescent="0.25">
      <c r="A191" s="51">
        <v>188</v>
      </c>
      <c r="B191" s="54" t="s">
        <v>193</v>
      </c>
      <c r="C191" s="52" t="s">
        <v>40</v>
      </c>
      <c r="D191" s="51">
        <v>600</v>
      </c>
      <c r="E191" s="53">
        <v>1.58</v>
      </c>
      <c r="F191" s="60">
        <f t="shared" si="6"/>
        <v>1.7222000000000002</v>
      </c>
      <c r="G191" s="60">
        <f t="shared" si="7"/>
        <v>948</v>
      </c>
      <c r="H191" s="60">
        <f t="shared" si="8"/>
        <v>1033.3200000000002</v>
      </c>
    </row>
    <row r="192" spans="1:8" ht="30" x14ac:dyDescent="0.25">
      <c r="A192" s="51">
        <v>189</v>
      </c>
      <c r="B192" s="54" t="s">
        <v>331</v>
      </c>
      <c r="C192" s="52" t="s">
        <v>127</v>
      </c>
      <c r="D192" s="51">
        <v>1000</v>
      </c>
      <c r="E192" s="53">
        <v>2.4</v>
      </c>
      <c r="F192" s="60">
        <f t="shared" si="6"/>
        <v>2.6160000000000001</v>
      </c>
      <c r="G192" s="60">
        <f t="shared" si="7"/>
        <v>2400</v>
      </c>
      <c r="H192" s="60">
        <f t="shared" si="8"/>
        <v>2616</v>
      </c>
    </row>
    <row r="193" spans="1:8" ht="30" x14ac:dyDescent="0.25">
      <c r="A193" s="51">
        <v>190</v>
      </c>
      <c r="B193" s="52" t="s">
        <v>332</v>
      </c>
      <c r="C193" s="52" t="s">
        <v>144</v>
      </c>
      <c r="D193" s="51">
        <v>1000</v>
      </c>
      <c r="E193" s="53">
        <v>3.73</v>
      </c>
      <c r="F193" s="60">
        <f t="shared" si="6"/>
        <v>4.0657000000000005</v>
      </c>
      <c r="G193" s="60">
        <f t="shared" si="7"/>
        <v>3730</v>
      </c>
      <c r="H193" s="60">
        <f t="shared" si="8"/>
        <v>4065.7000000000007</v>
      </c>
    </row>
    <row r="194" spans="1:8" ht="45" x14ac:dyDescent="0.25">
      <c r="A194" s="51">
        <v>191</v>
      </c>
      <c r="B194" s="52" t="s">
        <v>333</v>
      </c>
      <c r="C194" s="52" t="s">
        <v>127</v>
      </c>
      <c r="D194" s="51">
        <v>200</v>
      </c>
      <c r="E194" s="53">
        <v>4.53</v>
      </c>
      <c r="F194" s="60">
        <f t="shared" si="6"/>
        <v>4.9377000000000004</v>
      </c>
      <c r="G194" s="60">
        <f t="shared" si="7"/>
        <v>906</v>
      </c>
      <c r="H194" s="60">
        <f t="shared" si="8"/>
        <v>987.54000000000008</v>
      </c>
    </row>
    <row r="195" spans="1:8" x14ac:dyDescent="0.25">
      <c r="A195" s="51">
        <v>192</v>
      </c>
      <c r="B195" s="52" t="s">
        <v>334</v>
      </c>
      <c r="C195" s="52" t="s">
        <v>39</v>
      </c>
      <c r="D195" s="51">
        <v>1000</v>
      </c>
      <c r="E195" s="53">
        <v>0.56999999999999995</v>
      </c>
      <c r="F195" s="60">
        <f t="shared" si="6"/>
        <v>0.62129999999999996</v>
      </c>
      <c r="G195" s="60">
        <f t="shared" si="7"/>
        <v>570</v>
      </c>
      <c r="H195" s="60">
        <f t="shared" si="8"/>
        <v>621.29999999999995</v>
      </c>
    </row>
    <row r="196" spans="1:8" ht="30" x14ac:dyDescent="0.25">
      <c r="A196" s="51">
        <v>193</v>
      </c>
      <c r="B196" s="54" t="s">
        <v>158</v>
      </c>
      <c r="C196" s="52" t="s">
        <v>194</v>
      </c>
      <c r="D196" s="51">
        <v>2000</v>
      </c>
      <c r="E196" s="53">
        <v>1.42</v>
      </c>
      <c r="F196" s="60">
        <f t="shared" si="6"/>
        <v>1.5478000000000001</v>
      </c>
      <c r="G196" s="60">
        <f t="shared" si="7"/>
        <v>2840</v>
      </c>
      <c r="H196" s="60">
        <f t="shared" si="8"/>
        <v>3095.6</v>
      </c>
    </row>
    <row r="197" spans="1:8" x14ac:dyDescent="0.25">
      <c r="A197" s="51">
        <v>194</v>
      </c>
      <c r="B197" s="52" t="s">
        <v>335</v>
      </c>
      <c r="C197" s="52" t="s">
        <v>39</v>
      </c>
      <c r="D197" s="51">
        <v>200</v>
      </c>
      <c r="E197" s="53">
        <v>1.4</v>
      </c>
      <c r="F197" s="60">
        <f t="shared" ref="F197:F260" si="9">E197*1.09</f>
        <v>1.526</v>
      </c>
      <c r="G197" s="60">
        <f t="shared" ref="G197:G260" si="10">D197*E197</f>
        <v>280</v>
      </c>
      <c r="H197" s="60">
        <f t="shared" ref="H197:H260" si="11">D197*F197</f>
        <v>305.2</v>
      </c>
    </row>
    <row r="198" spans="1:8" x14ac:dyDescent="0.25">
      <c r="A198" s="51">
        <v>195</v>
      </c>
      <c r="B198" s="52" t="s">
        <v>81</v>
      </c>
      <c r="C198" s="52" t="s">
        <v>39</v>
      </c>
      <c r="D198" s="51">
        <v>10000</v>
      </c>
      <c r="E198" s="53">
        <v>0.15</v>
      </c>
      <c r="F198" s="60">
        <f t="shared" si="9"/>
        <v>0.16350000000000001</v>
      </c>
      <c r="G198" s="60">
        <f t="shared" si="10"/>
        <v>1500</v>
      </c>
      <c r="H198" s="60">
        <f t="shared" si="11"/>
        <v>1635</v>
      </c>
    </row>
    <row r="199" spans="1:8" ht="30" x14ac:dyDescent="0.25">
      <c r="A199" s="51">
        <v>196</v>
      </c>
      <c r="B199" s="52" t="s">
        <v>336</v>
      </c>
      <c r="C199" s="52" t="s">
        <v>83</v>
      </c>
      <c r="D199" s="51">
        <v>3000</v>
      </c>
      <c r="E199" s="53">
        <v>0.19</v>
      </c>
      <c r="F199" s="60">
        <f t="shared" si="9"/>
        <v>0.20710000000000001</v>
      </c>
      <c r="G199" s="60">
        <f t="shared" si="10"/>
        <v>570</v>
      </c>
      <c r="H199" s="60">
        <f t="shared" si="11"/>
        <v>621.30000000000007</v>
      </c>
    </row>
    <row r="200" spans="1:8" ht="45" x14ac:dyDescent="0.25">
      <c r="A200" s="51">
        <v>197</v>
      </c>
      <c r="B200" s="52" t="s">
        <v>337</v>
      </c>
      <c r="C200" s="52" t="s">
        <v>338</v>
      </c>
      <c r="D200" s="51">
        <v>10</v>
      </c>
      <c r="E200" s="53">
        <v>13.68</v>
      </c>
      <c r="F200" s="60">
        <f t="shared" si="9"/>
        <v>14.911200000000001</v>
      </c>
      <c r="G200" s="60">
        <f t="shared" si="10"/>
        <v>136.80000000000001</v>
      </c>
      <c r="H200" s="60">
        <f t="shared" si="11"/>
        <v>149.11200000000002</v>
      </c>
    </row>
    <row r="201" spans="1:8" ht="45" x14ac:dyDescent="0.25">
      <c r="A201" s="51">
        <v>198</v>
      </c>
      <c r="B201" s="52" t="s">
        <v>82</v>
      </c>
      <c r="C201" s="52" t="s">
        <v>145</v>
      </c>
      <c r="D201" s="51">
        <v>100000</v>
      </c>
      <c r="E201" s="53">
        <v>0.63</v>
      </c>
      <c r="F201" s="60">
        <f t="shared" si="9"/>
        <v>0.68670000000000009</v>
      </c>
      <c r="G201" s="60">
        <f t="shared" si="10"/>
        <v>63000</v>
      </c>
      <c r="H201" s="60">
        <f t="shared" si="11"/>
        <v>68670.000000000015</v>
      </c>
    </row>
    <row r="202" spans="1:8" x14ac:dyDescent="0.25">
      <c r="A202" s="51">
        <v>199</v>
      </c>
      <c r="B202" s="52" t="s">
        <v>339</v>
      </c>
      <c r="C202" s="52" t="s">
        <v>39</v>
      </c>
      <c r="D202" s="51">
        <v>3000</v>
      </c>
      <c r="E202" s="53">
        <v>0.35</v>
      </c>
      <c r="F202" s="60">
        <f t="shared" si="9"/>
        <v>0.38150000000000001</v>
      </c>
      <c r="G202" s="60">
        <f t="shared" si="10"/>
        <v>1050</v>
      </c>
      <c r="H202" s="60">
        <f t="shared" si="11"/>
        <v>1144.5</v>
      </c>
    </row>
    <row r="203" spans="1:8" ht="45" x14ac:dyDescent="0.25">
      <c r="A203" s="51">
        <v>200</v>
      </c>
      <c r="B203" s="52" t="s">
        <v>340</v>
      </c>
      <c r="C203" s="52" t="s">
        <v>135</v>
      </c>
      <c r="D203" s="51">
        <v>300</v>
      </c>
      <c r="E203" s="53">
        <v>504.94</v>
      </c>
      <c r="F203" s="60">
        <f t="shared" si="9"/>
        <v>550.38460000000009</v>
      </c>
      <c r="G203" s="60">
        <f t="shared" si="10"/>
        <v>151482</v>
      </c>
      <c r="H203" s="60">
        <f t="shared" si="11"/>
        <v>165115.38000000003</v>
      </c>
    </row>
    <row r="204" spans="1:8" ht="45" x14ac:dyDescent="0.25">
      <c r="A204" s="51">
        <v>201</v>
      </c>
      <c r="B204" s="52" t="s">
        <v>341</v>
      </c>
      <c r="C204" s="52" t="s">
        <v>135</v>
      </c>
      <c r="D204" s="51">
        <v>300</v>
      </c>
      <c r="E204" s="53">
        <v>753.48</v>
      </c>
      <c r="F204" s="60">
        <f t="shared" si="9"/>
        <v>821.29320000000007</v>
      </c>
      <c r="G204" s="60">
        <f t="shared" si="10"/>
        <v>226044</v>
      </c>
      <c r="H204" s="60">
        <f t="shared" si="11"/>
        <v>246387.96000000002</v>
      </c>
    </row>
    <row r="205" spans="1:8" ht="30" x14ac:dyDescent="0.25">
      <c r="A205" s="51">
        <v>202</v>
      </c>
      <c r="B205" s="52" t="s">
        <v>342</v>
      </c>
      <c r="C205" s="52" t="s">
        <v>127</v>
      </c>
      <c r="D205" s="51">
        <v>1000</v>
      </c>
      <c r="E205" s="53">
        <v>10.67</v>
      </c>
      <c r="F205" s="60">
        <f t="shared" si="9"/>
        <v>11.6303</v>
      </c>
      <c r="G205" s="60">
        <f t="shared" si="10"/>
        <v>10670</v>
      </c>
      <c r="H205" s="60">
        <f t="shared" si="11"/>
        <v>11630.3</v>
      </c>
    </row>
    <row r="206" spans="1:8" ht="30" x14ac:dyDescent="0.25">
      <c r="A206" s="51">
        <v>203</v>
      </c>
      <c r="B206" s="52" t="s">
        <v>343</v>
      </c>
      <c r="C206" s="52" t="s">
        <v>130</v>
      </c>
      <c r="D206" s="51">
        <v>500</v>
      </c>
      <c r="E206" s="53">
        <v>3.74</v>
      </c>
      <c r="F206" s="60">
        <f t="shared" si="9"/>
        <v>4.0766000000000009</v>
      </c>
      <c r="G206" s="60">
        <f t="shared" si="10"/>
        <v>1870</v>
      </c>
      <c r="H206" s="60">
        <f t="shared" si="11"/>
        <v>2038.3000000000004</v>
      </c>
    </row>
    <row r="207" spans="1:8" x14ac:dyDescent="0.25">
      <c r="A207" s="51">
        <v>204</v>
      </c>
      <c r="B207" s="52" t="s">
        <v>84</v>
      </c>
      <c r="C207" s="52" t="s">
        <v>109</v>
      </c>
      <c r="D207" s="51">
        <v>4000</v>
      </c>
      <c r="E207" s="53">
        <v>0.5</v>
      </c>
      <c r="F207" s="60">
        <f t="shared" si="9"/>
        <v>0.54500000000000004</v>
      </c>
      <c r="G207" s="60">
        <f t="shared" si="10"/>
        <v>2000</v>
      </c>
      <c r="H207" s="60">
        <f t="shared" si="11"/>
        <v>2180</v>
      </c>
    </row>
    <row r="208" spans="1:8" ht="30" x14ac:dyDescent="0.25">
      <c r="A208" s="51">
        <v>205</v>
      </c>
      <c r="B208" s="52" t="s">
        <v>344</v>
      </c>
      <c r="C208" s="52" t="s">
        <v>53</v>
      </c>
      <c r="D208" s="51">
        <v>2000</v>
      </c>
      <c r="E208" s="53">
        <v>0.66</v>
      </c>
      <c r="F208" s="60">
        <f t="shared" si="9"/>
        <v>0.71940000000000004</v>
      </c>
      <c r="G208" s="60">
        <f t="shared" si="10"/>
        <v>1320</v>
      </c>
      <c r="H208" s="60">
        <f t="shared" si="11"/>
        <v>1438.8000000000002</v>
      </c>
    </row>
    <row r="209" spans="1:8" ht="30" x14ac:dyDescent="0.25">
      <c r="A209" s="51">
        <v>206</v>
      </c>
      <c r="B209" s="52" t="s">
        <v>55</v>
      </c>
      <c r="C209" s="52" t="s">
        <v>146</v>
      </c>
      <c r="D209" s="51">
        <v>4000</v>
      </c>
      <c r="E209" s="53">
        <v>0.49</v>
      </c>
      <c r="F209" s="60">
        <f t="shared" si="9"/>
        <v>0.53410000000000002</v>
      </c>
      <c r="G209" s="60">
        <f t="shared" si="10"/>
        <v>1960</v>
      </c>
      <c r="H209" s="60">
        <f t="shared" si="11"/>
        <v>2136.4</v>
      </c>
    </row>
    <row r="210" spans="1:8" x14ac:dyDescent="0.25">
      <c r="A210" s="51">
        <v>207</v>
      </c>
      <c r="B210" s="52" t="s">
        <v>51</v>
      </c>
      <c r="C210" s="52" t="s">
        <v>39</v>
      </c>
      <c r="D210" s="51">
        <v>6000</v>
      </c>
      <c r="E210" s="53">
        <v>0.37</v>
      </c>
      <c r="F210" s="60">
        <f t="shared" si="9"/>
        <v>0.40330000000000005</v>
      </c>
      <c r="G210" s="60">
        <f t="shared" si="10"/>
        <v>2220</v>
      </c>
      <c r="H210" s="60">
        <f t="shared" si="11"/>
        <v>2419.8000000000002</v>
      </c>
    </row>
    <row r="211" spans="1:8" x14ac:dyDescent="0.25">
      <c r="A211" s="51">
        <v>208</v>
      </c>
      <c r="B211" s="52" t="s">
        <v>85</v>
      </c>
      <c r="C211" s="52" t="s">
        <v>39</v>
      </c>
      <c r="D211" s="51">
        <v>5000</v>
      </c>
      <c r="E211" s="53">
        <v>0.73</v>
      </c>
      <c r="F211" s="60">
        <f t="shared" si="9"/>
        <v>0.79570000000000007</v>
      </c>
      <c r="G211" s="60">
        <f t="shared" si="10"/>
        <v>3650</v>
      </c>
      <c r="H211" s="60">
        <f t="shared" si="11"/>
        <v>3978.5000000000005</v>
      </c>
    </row>
    <row r="212" spans="1:8" ht="30" x14ac:dyDescent="0.25">
      <c r="A212" s="51">
        <v>209</v>
      </c>
      <c r="B212" s="52" t="s">
        <v>345</v>
      </c>
      <c r="C212" s="52" t="s">
        <v>125</v>
      </c>
      <c r="D212" s="51">
        <v>1000</v>
      </c>
      <c r="E212" s="53">
        <v>9.76</v>
      </c>
      <c r="F212" s="60">
        <f t="shared" si="9"/>
        <v>10.638400000000001</v>
      </c>
      <c r="G212" s="60">
        <f t="shared" si="10"/>
        <v>9760</v>
      </c>
      <c r="H212" s="60">
        <f t="shared" si="11"/>
        <v>10638.400000000001</v>
      </c>
    </row>
    <row r="213" spans="1:8" ht="30" x14ac:dyDescent="0.25">
      <c r="A213" s="51">
        <v>210</v>
      </c>
      <c r="B213" s="52" t="s">
        <v>195</v>
      </c>
      <c r="C213" s="52" t="s">
        <v>40</v>
      </c>
      <c r="D213" s="51">
        <v>200</v>
      </c>
      <c r="E213" s="53">
        <v>0.49</v>
      </c>
      <c r="F213" s="60">
        <f t="shared" si="9"/>
        <v>0.53410000000000002</v>
      </c>
      <c r="G213" s="60">
        <f t="shared" si="10"/>
        <v>98</v>
      </c>
      <c r="H213" s="60">
        <f t="shared" si="11"/>
        <v>106.82000000000001</v>
      </c>
    </row>
    <row r="214" spans="1:8" ht="30" x14ac:dyDescent="0.25">
      <c r="A214" s="51">
        <v>211</v>
      </c>
      <c r="B214" s="52" t="s">
        <v>196</v>
      </c>
      <c r="C214" s="52" t="s">
        <v>40</v>
      </c>
      <c r="D214" s="51">
        <v>200</v>
      </c>
      <c r="E214" s="53">
        <v>0.66</v>
      </c>
      <c r="F214" s="60">
        <f t="shared" si="9"/>
        <v>0.71940000000000004</v>
      </c>
      <c r="G214" s="60">
        <f t="shared" si="10"/>
        <v>132</v>
      </c>
      <c r="H214" s="60">
        <f t="shared" si="11"/>
        <v>143.88</v>
      </c>
    </row>
    <row r="215" spans="1:8" ht="30" x14ac:dyDescent="0.25">
      <c r="A215" s="51">
        <v>212</v>
      </c>
      <c r="B215" s="52" t="s">
        <v>346</v>
      </c>
      <c r="C215" s="52" t="s">
        <v>147</v>
      </c>
      <c r="D215" s="51">
        <v>100</v>
      </c>
      <c r="E215" s="53">
        <v>7.56</v>
      </c>
      <c r="F215" s="60">
        <f t="shared" si="9"/>
        <v>8.2404000000000011</v>
      </c>
      <c r="G215" s="60">
        <f t="shared" si="10"/>
        <v>756</v>
      </c>
      <c r="H215" s="60">
        <f t="shared" si="11"/>
        <v>824.04000000000008</v>
      </c>
    </row>
    <row r="216" spans="1:8" x14ac:dyDescent="0.25">
      <c r="A216" s="51">
        <v>213</v>
      </c>
      <c r="B216" s="52" t="s">
        <v>197</v>
      </c>
      <c r="C216" s="52" t="s">
        <v>174</v>
      </c>
      <c r="D216" s="51">
        <v>200</v>
      </c>
      <c r="E216" s="53">
        <v>0.13</v>
      </c>
      <c r="F216" s="60">
        <f t="shared" si="9"/>
        <v>0.14170000000000002</v>
      </c>
      <c r="G216" s="60">
        <f t="shared" si="10"/>
        <v>26</v>
      </c>
      <c r="H216" s="60">
        <f t="shared" si="11"/>
        <v>28.340000000000003</v>
      </c>
    </row>
    <row r="217" spans="1:8" x14ac:dyDescent="0.25">
      <c r="A217" s="51">
        <v>214</v>
      </c>
      <c r="B217" s="52" t="s">
        <v>86</v>
      </c>
      <c r="C217" s="52" t="s">
        <v>39</v>
      </c>
      <c r="D217" s="51">
        <v>10000</v>
      </c>
      <c r="E217" s="53">
        <v>0.35</v>
      </c>
      <c r="F217" s="60">
        <f t="shared" si="9"/>
        <v>0.38150000000000001</v>
      </c>
      <c r="G217" s="60">
        <f t="shared" si="10"/>
        <v>3500</v>
      </c>
      <c r="H217" s="60">
        <f t="shared" si="11"/>
        <v>3815</v>
      </c>
    </row>
    <row r="218" spans="1:8" ht="30" x14ac:dyDescent="0.25">
      <c r="A218" s="51">
        <v>215</v>
      </c>
      <c r="B218" s="52" t="s">
        <v>347</v>
      </c>
      <c r="C218" s="52" t="s">
        <v>348</v>
      </c>
      <c r="D218" s="51">
        <v>100</v>
      </c>
      <c r="E218" s="53">
        <v>23</v>
      </c>
      <c r="F218" s="60">
        <f t="shared" si="9"/>
        <v>25.07</v>
      </c>
      <c r="G218" s="60">
        <f t="shared" si="10"/>
        <v>2300</v>
      </c>
      <c r="H218" s="60">
        <f t="shared" si="11"/>
        <v>2507</v>
      </c>
    </row>
    <row r="219" spans="1:8" ht="30" x14ac:dyDescent="0.25">
      <c r="A219" s="51">
        <v>216</v>
      </c>
      <c r="B219" s="52" t="s">
        <v>347</v>
      </c>
      <c r="C219" s="52" t="s">
        <v>148</v>
      </c>
      <c r="D219" s="51">
        <v>50</v>
      </c>
      <c r="E219" s="53">
        <v>60</v>
      </c>
      <c r="F219" s="60">
        <f t="shared" si="9"/>
        <v>65.400000000000006</v>
      </c>
      <c r="G219" s="60">
        <f t="shared" si="10"/>
        <v>3000</v>
      </c>
      <c r="H219" s="60">
        <f t="shared" si="11"/>
        <v>3270.0000000000005</v>
      </c>
    </row>
    <row r="220" spans="1:8" x14ac:dyDescent="0.25">
      <c r="A220" s="51">
        <v>217</v>
      </c>
      <c r="B220" s="52" t="s">
        <v>349</v>
      </c>
      <c r="C220" s="52" t="s">
        <v>123</v>
      </c>
      <c r="D220" s="51">
        <v>200</v>
      </c>
      <c r="E220" s="53">
        <v>25</v>
      </c>
      <c r="F220" s="60">
        <f t="shared" si="9"/>
        <v>27.250000000000004</v>
      </c>
      <c r="G220" s="60">
        <f t="shared" si="10"/>
        <v>5000</v>
      </c>
      <c r="H220" s="60">
        <f t="shared" si="11"/>
        <v>5450.0000000000009</v>
      </c>
    </row>
    <row r="221" spans="1:8" x14ac:dyDescent="0.25">
      <c r="A221" s="51">
        <v>218</v>
      </c>
      <c r="B221" s="52" t="s">
        <v>350</v>
      </c>
      <c r="C221" s="52" t="s">
        <v>107</v>
      </c>
      <c r="D221" s="51">
        <v>1000</v>
      </c>
      <c r="E221" s="53">
        <v>1</v>
      </c>
      <c r="F221" s="60">
        <f t="shared" si="9"/>
        <v>1.0900000000000001</v>
      </c>
      <c r="G221" s="60">
        <f t="shared" si="10"/>
        <v>1000</v>
      </c>
      <c r="H221" s="60">
        <f t="shared" si="11"/>
        <v>1090</v>
      </c>
    </row>
    <row r="222" spans="1:8" x14ac:dyDescent="0.25">
      <c r="A222" s="51">
        <v>219</v>
      </c>
      <c r="B222" s="52" t="s">
        <v>351</v>
      </c>
      <c r="C222" s="52" t="s">
        <v>107</v>
      </c>
      <c r="D222" s="51">
        <v>1000</v>
      </c>
      <c r="E222" s="53">
        <v>1.35</v>
      </c>
      <c r="F222" s="60">
        <f t="shared" si="9"/>
        <v>1.4715000000000003</v>
      </c>
      <c r="G222" s="60">
        <f t="shared" si="10"/>
        <v>1350</v>
      </c>
      <c r="H222" s="60">
        <f t="shared" si="11"/>
        <v>1471.5000000000002</v>
      </c>
    </row>
    <row r="223" spans="1:8" x14ac:dyDescent="0.25">
      <c r="A223" s="51">
        <v>220</v>
      </c>
      <c r="B223" s="52" t="s">
        <v>198</v>
      </c>
      <c r="C223" s="52" t="s">
        <v>39</v>
      </c>
      <c r="D223" s="51">
        <v>2000</v>
      </c>
      <c r="E223" s="53">
        <v>0.1</v>
      </c>
      <c r="F223" s="60">
        <f t="shared" si="9"/>
        <v>0.10900000000000001</v>
      </c>
      <c r="G223" s="60">
        <f t="shared" si="10"/>
        <v>200</v>
      </c>
      <c r="H223" s="60">
        <f t="shared" si="11"/>
        <v>218.00000000000003</v>
      </c>
    </row>
    <row r="224" spans="1:8" ht="30" x14ac:dyDescent="0.25">
      <c r="A224" s="51">
        <v>221</v>
      </c>
      <c r="B224" s="52" t="s">
        <v>352</v>
      </c>
      <c r="C224" s="52" t="s">
        <v>125</v>
      </c>
      <c r="D224" s="51">
        <v>1000</v>
      </c>
      <c r="E224" s="53">
        <v>4.7</v>
      </c>
      <c r="F224" s="60">
        <f t="shared" si="9"/>
        <v>5.1230000000000002</v>
      </c>
      <c r="G224" s="60">
        <f t="shared" si="10"/>
        <v>4700</v>
      </c>
      <c r="H224" s="60">
        <f t="shared" si="11"/>
        <v>5123</v>
      </c>
    </row>
    <row r="225" spans="1:8" x14ac:dyDescent="0.25">
      <c r="A225" s="51">
        <v>222</v>
      </c>
      <c r="B225" s="52" t="s">
        <v>353</v>
      </c>
      <c r="C225" s="52" t="s">
        <v>127</v>
      </c>
      <c r="D225" s="51">
        <v>100</v>
      </c>
      <c r="E225" s="53">
        <v>25</v>
      </c>
      <c r="F225" s="60">
        <f t="shared" si="9"/>
        <v>27.250000000000004</v>
      </c>
      <c r="G225" s="60">
        <f t="shared" si="10"/>
        <v>2500</v>
      </c>
      <c r="H225" s="60">
        <f t="shared" si="11"/>
        <v>2725.0000000000005</v>
      </c>
    </row>
    <row r="226" spans="1:8" ht="30" x14ac:dyDescent="0.25">
      <c r="A226" s="51">
        <v>223</v>
      </c>
      <c r="B226" s="52" t="s">
        <v>87</v>
      </c>
      <c r="C226" s="52" t="s">
        <v>44</v>
      </c>
      <c r="D226" s="51">
        <v>10000</v>
      </c>
      <c r="E226" s="53">
        <v>0.75</v>
      </c>
      <c r="F226" s="60">
        <f t="shared" si="9"/>
        <v>0.81750000000000012</v>
      </c>
      <c r="G226" s="60">
        <f t="shared" si="10"/>
        <v>7500</v>
      </c>
      <c r="H226" s="60">
        <f t="shared" si="11"/>
        <v>8175.0000000000009</v>
      </c>
    </row>
    <row r="227" spans="1:8" ht="30" x14ac:dyDescent="0.25">
      <c r="A227" s="51">
        <v>224</v>
      </c>
      <c r="B227" s="52" t="s">
        <v>88</v>
      </c>
      <c r="C227" s="52" t="s">
        <v>44</v>
      </c>
      <c r="D227" s="51">
        <v>20000</v>
      </c>
      <c r="E227" s="53">
        <v>2.04</v>
      </c>
      <c r="F227" s="60">
        <f t="shared" si="9"/>
        <v>2.2236000000000002</v>
      </c>
      <c r="G227" s="60">
        <f t="shared" si="10"/>
        <v>40800</v>
      </c>
      <c r="H227" s="60">
        <f t="shared" si="11"/>
        <v>44472.000000000007</v>
      </c>
    </row>
    <row r="228" spans="1:8" x14ac:dyDescent="0.25">
      <c r="A228" s="51">
        <v>225</v>
      </c>
      <c r="B228" s="52" t="s">
        <v>52</v>
      </c>
      <c r="C228" s="52" t="s">
        <v>39</v>
      </c>
      <c r="D228" s="51">
        <v>30000</v>
      </c>
      <c r="E228" s="53">
        <v>0.28999999999999998</v>
      </c>
      <c r="F228" s="60">
        <f t="shared" si="9"/>
        <v>0.31609999999999999</v>
      </c>
      <c r="G228" s="60">
        <f t="shared" si="10"/>
        <v>8700</v>
      </c>
      <c r="H228" s="60">
        <f t="shared" si="11"/>
        <v>9483</v>
      </c>
    </row>
    <row r="229" spans="1:8" x14ac:dyDescent="0.25">
      <c r="A229" s="51">
        <v>226</v>
      </c>
      <c r="B229" s="52" t="s">
        <v>354</v>
      </c>
      <c r="C229" s="52" t="s">
        <v>107</v>
      </c>
      <c r="D229" s="51">
        <v>1000</v>
      </c>
      <c r="E229" s="53">
        <v>2.54</v>
      </c>
      <c r="F229" s="60">
        <f t="shared" si="9"/>
        <v>2.7686000000000002</v>
      </c>
      <c r="G229" s="60">
        <f t="shared" si="10"/>
        <v>2540</v>
      </c>
      <c r="H229" s="60">
        <f t="shared" si="11"/>
        <v>2768.6000000000004</v>
      </c>
    </row>
    <row r="230" spans="1:8" ht="30" x14ac:dyDescent="0.25">
      <c r="A230" s="51">
        <v>227</v>
      </c>
      <c r="B230" s="52" t="s">
        <v>355</v>
      </c>
      <c r="C230" s="52" t="s">
        <v>40</v>
      </c>
      <c r="D230" s="51">
        <v>360</v>
      </c>
      <c r="E230" s="53">
        <v>2.16</v>
      </c>
      <c r="F230" s="60">
        <f t="shared" si="9"/>
        <v>2.3544000000000005</v>
      </c>
      <c r="G230" s="60">
        <f t="shared" si="10"/>
        <v>777.6</v>
      </c>
      <c r="H230" s="60">
        <f t="shared" si="11"/>
        <v>847.58400000000017</v>
      </c>
    </row>
    <row r="231" spans="1:8" x14ac:dyDescent="0.25">
      <c r="A231" s="51">
        <v>228</v>
      </c>
      <c r="B231" s="52" t="s">
        <v>356</v>
      </c>
      <c r="C231" s="52" t="s">
        <v>39</v>
      </c>
      <c r="D231" s="51">
        <v>2000</v>
      </c>
      <c r="E231" s="53">
        <v>0.88</v>
      </c>
      <c r="F231" s="60">
        <f t="shared" si="9"/>
        <v>0.95920000000000005</v>
      </c>
      <c r="G231" s="60">
        <f t="shared" si="10"/>
        <v>1760</v>
      </c>
      <c r="H231" s="60">
        <f t="shared" si="11"/>
        <v>1918.4</v>
      </c>
    </row>
    <row r="232" spans="1:8" ht="30" x14ac:dyDescent="0.25">
      <c r="A232" s="51">
        <v>229</v>
      </c>
      <c r="B232" s="52" t="s">
        <v>199</v>
      </c>
      <c r="C232" s="52" t="s">
        <v>40</v>
      </c>
      <c r="D232" s="51">
        <v>10000</v>
      </c>
      <c r="E232" s="53">
        <v>0.54</v>
      </c>
      <c r="F232" s="60">
        <f t="shared" si="9"/>
        <v>0.58860000000000012</v>
      </c>
      <c r="G232" s="60">
        <f t="shared" si="10"/>
        <v>5400</v>
      </c>
      <c r="H232" s="60">
        <f t="shared" si="11"/>
        <v>5886.0000000000009</v>
      </c>
    </row>
    <row r="233" spans="1:8" x14ac:dyDescent="0.25">
      <c r="A233" s="51">
        <v>230</v>
      </c>
      <c r="B233" s="52" t="s">
        <v>357</v>
      </c>
      <c r="C233" s="52" t="s">
        <v>200</v>
      </c>
      <c r="D233" s="51">
        <v>200</v>
      </c>
      <c r="E233" s="53">
        <v>14.23</v>
      </c>
      <c r="F233" s="60">
        <f t="shared" si="9"/>
        <v>15.510700000000002</v>
      </c>
      <c r="G233" s="60">
        <f t="shared" si="10"/>
        <v>2846</v>
      </c>
      <c r="H233" s="60">
        <f t="shared" si="11"/>
        <v>3102.1400000000003</v>
      </c>
    </row>
    <row r="234" spans="1:8" ht="30" x14ac:dyDescent="0.25">
      <c r="A234" s="51">
        <v>231</v>
      </c>
      <c r="B234" s="52" t="s">
        <v>89</v>
      </c>
      <c r="C234" s="52" t="s">
        <v>40</v>
      </c>
      <c r="D234" s="51">
        <v>15000</v>
      </c>
      <c r="E234" s="53">
        <v>1.47</v>
      </c>
      <c r="F234" s="60">
        <f t="shared" si="9"/>
        <v>1.6023000000000001</v>
      </c>
      <c r="G234" s="60">
        <f t="shared" si="10"/>
        <v>22050</v>
      </c>
      <c r="H234" s="60">
        <f t="shared" si="11"/>
        <v>24034.5</v>
      </c>
    </row>
    <row r="235" spans="1:8" ht="45" x14ac:dyDescent="0.25">
      <c r="A235" s="51">
        <v>232</v>
      </c>
      <c r="B235" s="52" t="s">
        <v>358</v>
      </c>
      <c r="C235" s="52" t="s">
        <v>127</v>
      </c>
      <c r="D235" s="57">
        <v>300</v>
      </c>
      <c r="E235" s="53">
        <v>427.5</v>
      </c>
      <c r="F235" s="60">
        <f t="shared" si="9"/>
        <v>465.97500000000002</v>
      </c>
      <c r="G235" s="60">
        <f t="shared" si="10"/>
        <v>128250</v>
      </c>
      <c r="H235" s="60">
        <f t="shared" si="11"/>
        <v>139792.5</v>
      </c>
    </row>
    <row r="236" spans="1:8" ht="45" x14ac:dyDescent="0.25">
      <c r="A236" s="51">
        <v>233</v>
      </c>
      <c r="B236" s="52" t="s">
        <v>359</v>
      </c>
      <c r="C236" s="52" t="s">
        <v>127</v>
      </c>
      <c r="D236" s="57">
        <v>300</v>
      </c>
      <c r="E236" s="53">
        <v>505.09</v>
      </c>
      <c r="F236" s="60">
        <f t="shared" si="9"/>
        <v>550.54809999999998</v>
      </c>
      <c r="G236" s="60">
        <f t="shared" si="10"/>
        <v>151527</v>
      </c>
      <c r="H236" s="60">
        <f t="shared" si="11"/>
        <v>165164.43</v>
      </c>
    </row>
    <row r="237" spans="1:8" ht="30" x14ac:dyDescent="0.25">
      <c r="A237" s="51">
        <v>234</v>
      </c>
      <c r="B237" s="52" t="s">
        <v>156</v>
      </c>
      <c r="C237" s="52" t="s">
        <v>360</v>
      </c>
      <c r="D237" s="51">
        <v>980</v>
      </c>
      <c r="E237" s="53">
        <v>7.9</v>
      </c>
      <c r="F237" s="60">
        <f t="shared" si="9"/>
        <v>8.6110000000000007</v>
      </c>
      <c r="G237" s="60">
        <f t="shared" si="10"/>
        <v>7742</v>
      </c>
      <c r="H237" s="60">
        <f t="shared" si="11"/>
        <v>8438.7800000000007</v>
      </c>
    </row>
    <row r="238" spans="1:8" ht="30" x14ac:dyDescent="0.25">
      <c r="A238" s="51">
        <v>235</v>
      </c>
      <c r="B238" s="52" t="s">
        <v>361</v>
      </c>
      <c r="C238" s="52" t="s">
        <v>362</v>
      </c>
      <c r="D238" s="51">
        <v>980</v>
      </c>
      <c r="E238" s="53">
        <v>7.9</v>
      </c>
      <c r="F238" s="60">
        <f t="shared" si="9"/>
        <v>8.6110000000000007</v>
      </c>
      <c r="G238" s="60">
        <f t="shared" si="10"/>
        <v>7742</v>
      </c>
      <c r="H238" s="60">
        <f t="shared" si="11"/>
        <v>8438.7800000000007</v>
      </c>
    </row>
    <row r="239" spans="1:8" ht="30" x14ac:dyDescent="0.25">
      <c r="A239" s="51">
        <v>236</v>
      </c>
      <c r="B239" s="59" t="s">
        <v>363</v>
      </c>
      <c r="C239" s="52" t="s">
        <v>132</v>
      </c>
      <c r="D239" s="51">
        <v>600</v>
      </c>
      <c r="E239" s="53">
        <v>2.95</v>
      </c>
      <c r="F239" s="60">
        <f t="shared" si="9"/>
        <v>3.2155000000000005</v>
      </c>
      <c r="G239" s="60">
        <f t="shared" si="10"/>
        <v>1770</v>
      </c>
      <c r="H239" s="60">
        <f t="shared" si="11"/>
        <v>1929.3000000000002</v>
      </c>
    </row>
    <row r="240" spans="1:8" ht="30" x14ac:dyDescent="0.25">
      <c r="A240" s="51">
        <v>237</v>
      </c>
      <c r="B240" s="52" t="s">
        <v>364</v>
      </c>
      <c r="C240" s="52" t="s">
        <v>127</v>
      </c>
      <c r="D240" s="51">
        <v>300</v>
      </c>
      <c r="E240" s="53">
        <v>9.06</v>
      </c>
      <c r="F240" s="60">
        <f t="shared" si="9"/>
        <v>9.8754000000000008</v>
      </c>
      <c r="G240" s="60">
        <f t="shared" si="10"/>
        <v>2718</v>
      </c>
      <c r="H240" s="60">
        <f t="shared" si="11"/>
        <v>2962.6200000000003</v>
      </c>
    </row>
    <row r="241" spans="1:8" ht="30" x14ac:dyDescent="0.25">
      <c r="A241" s="51">
        <v>238</v>
      </c>
      <c r="B241" s="52" t="s">
        <v>365</v>
      </c>
      <c r="C241" s="52" t="s">
        <v>127</v>
      </c>
      <c r="D241" s="51">
        <v>100</v>
      </c>
      <c r="E241" s="53">
        <v>87.75</v>
      </c>
      <c r="F241" s="60">
        <f t="shared" si="9"/>
        <v>95.647500000000008</v>
      </c>
      <c r="G241" s="60">
        <f t="shared" si="10"/>
        <v>8775</v>
      </c>
      <c r="H241" s="60">
        <f t="shared" si="11"/>
        <v>9564.75</v>
      </c>
    </row>
    <row r="242" spans="1:8" ht="30" x14ac:dyDescent="0.25">
      <c r="A242" s="51">
        <v>239</v>
      </c>
      <c r="B242" s="52" t="s">
        <v>105</v>
      </c>
      <c r="C242" s="52" t="s">
        <v>40</v>
      </c>
      <c r="D242" s="51">
        <v>1000</v>
      </c>
      <c r="E242" s="53">
        <v>1.18</v>
      </c>
      <c r="F242" s="60">
        <f t="shared" si="9"/>
        <v>1.2862</v>
      </c>
      <c r="G242" s="60">
        <f t="shared" si="10"/>
        <v>1180</v>
      </c>
      <c r="H242" s="60">
        <f t="shared" si="11"/>
        <v>1286.2</v>
      </c>
    </row>
    <row r="243" spans="1:8" x14ac:dyDescent="0.25">
      <c r="A243" s="51">
        <v>240</v>
      </c>
      <c r="B243" s="52" t="s">
        <v>38</v>
      </c>
      <c r="C243" s="52" t="s">
        <v>39</v>
      </c>
      <c r="D243" s="51">
        <v>15000</v>
      </c>
      <c r="E243" s="53">
        <v>0.55000000000000004</v>
      </c>
      <c r="F243" s="60">
        <f t="shared" si="9"/>
        <v>0.59950000000000014</v>
      </c>
      <c r="G243" s="60">
        <f t="shared" si="10"/>
        <v>8250</v>
      </c>
      <c r="H243" s="60">
        <f t="shared" si="11"/>
        <v>8992.5000000000018</v>
      </c>
    </row>
    <row r="244" spans="1:8" ht="30" x14ac:dyDescent="0.25">
      <c r="A244" s="51">
        <v>241</v>
      </c>
      <c r="B244" s="52" t="s">
        <v>366</v>
      </c>
      <c r="C244" s="52" t="s">
        <v>123</v>
      </c>
      <c r="D244" s="51">
        <v>200</v>
      </c>
      <c r="E244" s="53">
        <v>43</v>
      </c>
      <c r="F244" s="60">
        <f t="shared" si="9"/>
        <v>46.870000000000005</v>
      </c>
      <c r="G244" s="60">
        <f t="shared" si="10"/>
        <v>8600</v>
      </c>
      <c r="H244" s="60">
        <f t="shared" si="11"/>
        <v>9374</v>
      </c>
    </row>
    <row r="245" spans="1:8" x14ac:dyDescent="0.25">
      <c r="A245" s="51">
        <v>242</v>
      </c>
      <c r="B245" s="54" t="s">
        <v>201</v>
      </c>
      <c r="C245" s="52" t="s">
        <v>39</v>
      </c>
      <c r="D245" s="51">
        <v>2000</v>
      </c>
      <c r="E245" s="53">
        <v>0.56000000000000005</v>
      </c>
      <c r="F245" s="60">
        <f t="shared" si="9"/>
        <v>0.61040000000000005</v>
      </c>
      <c r="G245" s="60">
        <f t="shared" si="10"/>
        <v>1120</v>
      </c>
      <c r="H245" s="60">
        <f t="shared" si="11"/>
        <v>1220.8000000000002</v>
      </c>
    </row>
    <row r="246" spans="1:8" ht="30" x14ac:dyDescent="0.25">
      <c r="A246" s="51">
        <v>243</v>
      </c>
      <c r="B246" s="52" t="s">
        <v>367</v>
      </c>
      <c r="C246" s="52" t="s">
        <v>149</v>
      </c>
      <c r="D246" s="51">
        <v>500</v>
      </c>
      <c r="E246" s="53">
        <v>0.38</v>
      </c>
      <c r="F246" s="60">
        <f t="shared" si="9"/>
        <v>0.41420000000000001</v>
      </c>
      <c r="G246" s="60">
        <f t="shared" si="10"/>
        <v>190</v>
      </c>
      <c r="H246" s="60">
        <f t="shared" si="11"/>
        <v>207.1</v>
      </c>
    </row>
    <row r="247" spans="1:8" ht="30" x14ac:dyDescent="0.25">
      <c r="A247" s="51">
        <v>244</v>
      </c>
      <c r="B247" s="52" t="s">
        <v>368</v>
      </c>
      <c r="C247" s="52" t="s">
        <v>40</v>
      </c>
      <c r="D247" s="51">
        <v>1000</v>
      </c>
      <c r="E247" s="53">
        <v>0.35</v>
      </c>
      <c r="F247" s="60">
        <f t="shared" si="9"/>
        <v>0.38150000000000001</v>
      </c>
      <c r="G247" s="60">
        <f t="shared" si="10"/>
        <v>350</v>
      </c>
      <c r="H247" s="60">
        <f t="shared" si="11"/>
        <v>381.5</v>
      </c>
    </row>
    <row r="248" spans="1:8" ht="45" x14ac:dyDescent="0.25">
      <c r="A248" s="51">
        <v>245</v>
      </c>
      <c r="B248" s="52" t="s">
        <v>60</v>
      </c>
      <c r="C248" s="52" t="s">
        <v>150</v>
      </c>
      <c r="D248" s="51">
        <v>8000</v>
      </c>
      <c r="E248" s="53">
        <v>0.56000000000000005</v>
      </c>
      <c r="F248" s="60">
        <f t="shared" si="9"/>
        <v>0.61040000000000005</v>
      </c>
      <c r="G248" s="60">
        <f t="shared" si="10"/>
        <v>4480</v>
      </c>
      <c r="H248" s="60">
        <f t="shared" si="11"/>
        <v>4883.2000000000007</v>
      </c>
    </row>
    <row r="249" spans="1:8" ht="30" x14ac:dyDescent="0.25">
      <c r="A249" s="51">
        <v>246</v>
      </c>
      <c r="B249" s="52" t="s">
        <v>369</v>
      </c>
      <c r="C249" s="52" t="s">
        <v>53</v>
      </c>
      <c r="D249" s="51">
        <v>1000</v>
      </c>
      <c r="E249" s="53">
        <v>0.31</v>
      </c>
      <c r="F249" s="60">
        <f t="shared" si="9"/>
        <v>0.33790000000000003</v>
      </c>
      <c r="G249" s="60">
        <f t="shared" si="10"/>
        <v>310</v>
      </c>
      <c r="H249" s="60">
        <f t="shared" si="11"/>
        <v>337.90000000000003</v>
      </c>
    </row>
    <row r="250" spans="1:8" ht="30" x14ac:dyDescent="0.25">
      <c r="A250" s="51">
        <v>247</v>
      </c>
      <c r="B250" s="52" t="s">
        <v>370</v>
      </c>
      <c r="C250" s="52" t="s">
        <v>125</v>
      </c>
      <c r="D250" s="51">
        <v>1000</v>
      </c>
      <c r="E250" s="53">
        <v>4.7</v>
      </c>
      <c r="F250" s="60">
        <f t="shared" si="9"/>
        <v>5.1230000000000002</v>
      </c>
      <c r="G250" s="60">
        <f t="shared" si="10"/>
        <v>4700</v>
      </c>
      <c r="H250" s="60">
        <f t="shared" si="11"/>
        <v>5123</v>
      </c>
    </row>
    <row r="251" spans="1:8" x14ac:dyDescent="0.25">
      <c r="A251" s="51">
        <v>248</v>
      </c>
      <c r="B251" s="52" t="s">
        <v>90</v>
      </c>
      <c r="C251" s="52" t="s">
        <v>39</v>
      </c>
      <c r="D251" s="51">
        <v>20000</v>
      </c>
      <c r="E251" s="53">
        <v>0.38</v>
      </c>
      <c r="F251" s="60">
        <f t="shared" si="9"/>
        <v>0.41420000000000001</v>
      </c>
      <c r="G251" s="60">
        <f t="shared" si="10"/>
        <v>7600</v>
      </c>
      <c r="H251" s="60">
        <f t="shared" si="11"/>
        <v>8284</v>
      </c>
    </row>
    <row r="252" spans="1:8" ht="45" x14ac:dyDescent="0.25">
      <c r="A252" s="51">
        <v>249</v>
      </c>
      <c r="B252" s="52" t="s">
        <v>371</v>
      </c>
      <c r="C252" s="52" t="s">
        <v>112</v>
      </c>
      <c r="D252" s="51">
        <v>2000</v>
      </c>
      <c r="E252" s="53">
        <v>2.52</v>
      </c>
      <c r="F252" s="60">
        <f t="shared" si="9"/>
        <v>2.7468000000000004</v>
      </c>
      <c r="G252" s="60">
        <f t="shared" si="10"/>
        <v>5040</v>
      </c>
      <c r="H252" s="60">
        <f t="shared" si="11"/>
        <v>5493.6</v>
      </c>
    </row>
    <row r="253" spans="1:8" ht="30" x14ac:dyDescent="0.25">
      <c r="A253" s="51">
        <v>250</v>
      </c>
      <c r="B253" s="52" t="s">
        <v>372</v>
      </c>
      <c r="C253" s="52" t="s">
        <v>127</v>
      </c>
      <c r="D253" s="51">
        <v>100</v>
      </c>
      <c r="E253" s="53">
        <v>7.33</v>
      </c>
      <c r="F253" s="60">
        <f t="shared" si="9"/>
        <v>7.9897000000000009</v>
      </c>
      <c r="G253" s="60">
        <f t="shared" si="10"/>
        <v>733</v>
      </c>
      <c r="H253" s="60">
        <f t="shared" si="11"/>
        <v>798.97000000000014</v>
      </c>
    </row>
    <row r="254" spans="1:8" x14ac:dyDescent="0.25">
      <c r="A254" s="51">
        <v>251</v>
      </c>
      <c r="B254" s="52" t="s">
        <v>373</v>
      </c>
      <c r="C254" s="52" t="s">
        <v>107</v>
      </c>
      <c r="D254" s="51">
        <v>200</v>
      </c>
      <c r="E254" s="53">
        <v>0.45</v>
      </c>
      <c r="F254" s="60">
        <f t="shared" si="9"/>
        <v>0.49050000000000005</v>
      </c>
      <c r="G254" s="60">
        <f t="shared" si="10"/>
        <v>90</v>
      </c>
      <c r="H254" s="60">
        <f t="shared" si="11"/>
        <v>98.100000000000009</v>
      </c>
    </row>
    <row r="255" spans="1:8" x14ac:dyDescent="0.25">
      <c r="A255" s="51">
        <v>252</v>
      </c>
      <c r="B255" s="52" t="s">
        <v>374</v>
      </c>
      <c r="C255" s="52" t="s">
        <v>125</v>
      </c>
      <c r="D255" s="51">
        <v>200</v>
      </c>
      <c r="E255" s="53">
        <v>0.97</v>
      </c>
      <c r="F255" s="60">
        <f t="shared" si="9"/>
        <v>1.0573000000000001</v>
      </c>
      <c r="G255" s="60">
        <f t="shared" si="10"/>
        <v>194</v>
      </c>
      <c r="H255" s="60">
        <f t="shared" si="11"/>
        <v>211.46000000000004</v>
      </c>
    </row>
    <row r="256" spans="1:8" ht="30" x14ac:dyDescent="0.25">
      <c r="A256" s="51">
        <v>253</v>
      </c>
      <c r="B256" s="52" t="s">
        <v>375</v>
      </c>
      <c r="C256" s="52" t="s">
        <v>137</v>
      </c>
      <c r="D256" s="51">
        <v>1000</v>
      </c>
      <c r="E256" s="53">
        <v>1.08</v>
      </c>
      <c r="F256" s="60">
        <f t="shared" si="9"/>
        <v>1.1772000000000002</v>
      </c>
      <c r="G256" s="60">
        <f t="shared" si="10"/>
        <v>1080</v>
      </c>
      <c r="H256" s="60">
        <f t="shared" si="11"/>
        <v>1177.2000000000003</v>
      </c>
    </row>
    <row r="257" spans="1:8" x14ac:dyDescent="0.25">
      <c r="A257" s="51">
        <v>254</v>
      </c>
      <c r="B257" s="52" t="s">
        <v>91</v>
      </c>
      <c r="C257" s="52" t="s">
        <v>39</v>
      </c>
      <c r="D257" s="51">
        <v>25000</v>
      </c>
      <c r="E257" s="53">
        <v>1.25</v>
      </c>
      <c r="F257" s="60">
        <f t="shared" si="9"/>
        <v>1.3625</v>
      </c>
      <c r="G257" s="60">
        <f t="shared" si="10"/>
        <v>31250</v>
      </c>
      <c r="H257" s="60">
        <f t="shared" si="11"/>
        <v>34062.5</v>
      </c>
    </row>
    <row r="258" spans="1:8" ht="45" x14ac:dyDescent="0.25">
      <c r="A258" s="51">
        <v>255</v>
      </c>
      <c r="B258" s="52" t="s">
        <v>376</v>
      </c>
      <c r="C258" s="52" t="s">
        <v>150</v>
      </c>
      <c r="D258" s="51">
        <v>500</v>
      </c>
      <c r="E258" s="53">
        <v>2.04</v>
      </c>
      <c r="F258" s="60">
        <f t="shared" si="9"/>
        <v>2.2236000000000002</v>
      </c>
      <c r="G258" s="60">
        <f t="shared" si="10"/>
        <v>1020</v>
      </c>
      <c r="H258" s="60">
        <f t="shared" si="11"/>
        <v>1111.8000000000002</v>
      </c>
    </row>
    <row r="259" spans="1:8" ht="45" x14ac:dyDescent="0.25">
      <c r="A259" s="51">
        <v>256</v>
      </c>
      <c r="B259" s="52" t="s">
        <v>377</v>
      </c>
      <c r="C259" s="52" t="s">
        <v>151</v>
      </c>
      <c r="D259" s="51">
        <v>20000</v>
      </c>
      <c r="E259" s="53">
        <v>0.54</v>
      </c>
      <c r="F259" s="60">
        <f t="shared" si="9"/>
        <v>0.58860000000000012</v>
      </c>
      <c r="G259" s="60">
        <f t="shared" si="10"/>
        <v>10800</v>
      </c>
      <c r="H259" s="60">
        <f t="shared" si="11"/>
        <v>11772.000000000002</v>
      </c>
    </row>
    <row r="260" spans="1:8" ht="45" x14ac:dyDescent="0.25">
      <c r="A260" s="51">
        <v>257</v>
      </c>
      <c r="B260" s="52" t="s">
        <v>378</v>
      </c>
      <c r="C260" s="52" t="s">
        <v>135</v>
      </c>
      <c r="D260" s="57">
        <v>100</v>
      </c>
      <c r="E260" s="53">
        <v>62.58</v>
      </c>
      <c r="F260" s="60">
        <f t="shared" si="9"/>
        <v>68.21220000000001</v>
      </c>
      <c r="G260" s="60">
        <f t="shared" si="10"/>
        <v>6258</v>
      </c>
      <c r="H260" s="60">
        <f t="shared" si="11"/>
        <v>6821.2200000000012</v>
      </c>
    </row>
    <row r="261" spans="1:8" ht="30" x14ac:dyDescent="0.25">
      <c r="A261" s="51">
        <v>258</v>
      </c>
      <c r="B261" s="52" t="s">
        <v>379</v>
      </c>
      <c r="C261" s="52" t="s">
        <v>127</v>
      </c>
      <c r="D261" s="51">
        <v>500</v>
      </c>
      <c r="E261" s="53">
        <v>43.09</v>
      </c>
      <c r="F261" s="60">
        <f t="shared" ref="F261:F268" si="12">E261*1.09</f>
        <v>46.968100000000007</v>
      </c>
      <c r="G261" s="60">
        <f t="shared" ref="G261:G268" si="13">D261*E261</f>
        <v>21545</v>
      </c>
      <c r="H261" s="60">
        <f t="shared" ref="H261:H268" si="14">D261*F261</f>
        <v>23484.050000000003</v>
      </c>
    </row>
    <row r="262" spans="1:8" ht="30" x14ac:dyDescent="0.25">
      <c r="A262" s="51">
        <v>259</v>
      </c>
      <c r="B262" s="52" t="s">
        <v>106</v>
      </c>
      <c r="C262" s="52" t="s">
        <v>202</v>
      </c>
      <c r="D262" s="51">
        <v>5000</v>
      </c>
      <c r="E262" s="53">
        <v>1.54</v>
      </c>
      <c r="F262" s="60">
        <f t="shared" si="12"/>
        <v>1.6786000000000001</v>
      </c>
      <c r="G262" s="60">
        <f t="shared" si="13"/>
        <v>7700</v>
      </c>
      <c r="H262" s="60">
        <f t="shared" si="14"/>
        <v>8393</v>
      </c>
    </row>
    <row r="263" spans="1:8" ht="30" x14ac:dyDescent="0.25">
      <c r="A263" s="51">
        <v>260</v>
      </c>
      <c r="B263" s="52" t="s">
        <v>380</v>
      </c>
      <c r="C263" s="52" t="s">
        <v>40</v>
      </c>
      <c r="D263" s="51">
        <v>11000</v>
      </c>
      <c r="E263" s="53">
        <v>3.14</v>
      </c>
      <c r="F263" s="60">
        <f t="shared" si="12"/>
        <v>3.4226000000000005</v>
      </c>
      <c r="G263" s="60">
        <f t="shared" si="13"/>
        <v>34540</v>
      </c>
      <c r="H263" s="60">
        <f t="shared" si="14"/>
        <v>37648.600000000006</v>
      </c>
    </row>
    <row r="264" spans="1:8" ht="30" x14ac:dyDescent="0.25">
      <c r="A264" s="51">
        <v>261</v>
      </c>
      <c r="B264" s="52" t="s">
        <v>92</v>
      </c>
      <c r="C264" s="52" t="s">
        <v>113</v>
      </c>
      <c r="D264" s="51">
        <v>300</v>
      </c>
      <c r="E264" s="53">
        <v>6</v>
      </c>
      <c r="F264" s="60">
        <f t="shared" si="12"/>
        <v>6.5400000000000009</v>
      </c>
      <c r="G264" s="60">
        <f t="shared" si="13"/>
        <v>1800</v>
      </c>
      <c r="H264" s="60">
        <f t="shared" si="14"/>
        <v>1962.0000000000002</v>
      </c>
    </row>
    <row r="265" spans="1:8" ht="30" x14ac:dyDescent="0.25">
      <c r="A265" s="51">
        <v>262</v>
      </c>
      <c r="B265" s="52" t="s">
        <v>381</v>
      </c>
      <c r="C265" s="52" t="s">
        <v>53</v>
      </c>
      <c r="D265" s="51">
        <v>5000</v>
      </c>
      <c r="E265" s="53">
        <v>0.22</v>
      </c>
      <c r="F265" s="60">
        <f t="shared" si="12"/>
        <v>0.23980000000000001</v>
      </c>
      <c r="G265" s="60">
        <f t="shared" si="13"/>
        <v>1100</v>
      </c>
      <c r="H265" s="60">
        <f t="shared" si="14"/>
        <v>1199</v>
      </c>
    </row>
    <row r="266" spans="1:8" ht="30" x14ac:dyDescent="0.25">
      <c r="A266" s="51">
        <v>263</v>
      </c>
      <c r="B266" s="52" t="s">
        <v>382</v>
      </c>
      <c r="C266" s="52" t="s">
        <v>53</v>
      </c>
      <c r="D266" s="51">
        <v>5000</v>
      </c>
      <c r="E266" s="53">
        <v>2.75</v>
      </c>
      <c r="F266" s="60">
        <f t="shared" si="12"/>
        <v>2.9975000000000001</v>
      </c>
      <c r="G266" s="60">
        <f t="shared" si="13"/>
        <v>13750</v>
      </c>
      <c r="H266" s="60">
        <f t="shared" si="14"/>
        <v>14987.5</v>
      </c>
    </row>
    <row r="267" spans="1:8" ht="30" x14ac:dyDescent="0.25">
      <c r="A267" s="51">
        <v>264</v>
      </c>
      <c r="B267" s="52" t="s">
        <v>383</v>
      </c>
      <c r="C267" s="52" t="s">
        <v>125</v>
      </c>
      <c r="D267" s="51">
        <v>500</v>
      </c>
      <c r="E267" s="53">
        <v>8.3000000000000007</v>
      </c>
      <c r="F267" s="60">
        <f t="shared" si="12"/>
        <v>9.0470000000000006</v>
      </c>
      <c r="G267" s="60">
        <f t="shared" si="13"/>
        <v>4150</v>
      </c>
      <c r="H267" s="60">
        <f t="shared" si="14"/>
        <v>4523.5</v>
      </c>
    </row>
    <row r="268" spans="1:8" ht="30" x14ac:dyDescent="0.25">
      <c r="A268" s="51">
        <v>265</v>
      </c>
      <c r="B268" s="52" t="s">
        <v>384</v>
      </c>
      <c r="C268" s="52" t="s">
        <v>125</v>
      </c>
      <c r="D268" s="51">
        <v>500</v>
      </c>
      <c r="E268" s="53">
        <v>11.22</v>
      </c>
      <c r="F268" s="60">
        <f t="shared" si="12"/>
        <v>12.229800000000001</v>
      </c>
      <c r="G268" s="60">
        <f t="shared" si="13"/>
        <v>5610</v>
      </c>
      <c r="H268" s="60">
        <f t="shared" si="14"/>
        <v>6114.9000000000005</v>
      </c>
    </row>
    <row r="269" spans="1:8" x14ac:dyDescent="0.25">
      <c r="A269" s="58"/>
      <c r="B269" s="58" t="s">
        <v>35</v>
      </c>
      <c r="C269" s="58"/>
      <c r="D269" s="58"/>
      <c r="E269" s="58"/>
      <c r="F269" s="61"/>
      <c r="G269" s="61">
        <f>SUM(G4:G268)</f>
        <v>2648642.4</v>
      </c>
      <c r="H269" s="61">
        <f>SUM(H4:H268)</f>
        <v>2887020.216</v>
      </c>
    </row>
  </sheetData>
  <mergeCells count="1">
    <mergeCell ref="A1:G1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877D-396F-4DA1-918B-9B6E1BDE0A3C}">
  <sheetPr>
    <pageSetUpPr fitToPage="1"/>
  </sheetPr>
  <dimension ref="A1:H138"/>
  <sheetViews>
    <sheetView workbookViewId="0">
      <selection activeCell="O129" sqref="O129"/>
    </sheetView>
  </sheetViews>
  <sheetFormatPr defaultRowHeight="15" x14ac:dyDescent="0.25"/>
  <cols>
    <col min="1" max="1" width="5.28515625" customWidth="1"/>
    <col min="2" max="2" width="36.42578125" customWidth="1"/>
    <col min="3" max="3" width="6.140625" customWidth="1"/>
    <col min="4" max="4" width="12.85546875" style="38" customWidth="1"/>
    <col min="5" max="5" width="11.42578125" style="38" customWidth="1"/>
    <col min="6" max="6" width="11.28515625" style="38" customWidth="1"/>
    <col min="7" max="7" width="15" customWidth="1"/>
    <col min="8" max="8" width="14.42578125" style="38" customWidth="1"/>
  </cols>
  <sheetData>
    <row r="1" spans="1:8" ht="18.75" x14ac:dyDescent="0.3">
      <c r="A1" s="5"/>
      <c r="C1" s="62" t="s">
        <v>385</v>
      </c>
      <c r="D1" s="14"/>
      <c r="E1" s="14"/>
      <c r="F1" s="14"/>
    </row>
    <row r="3" spans="1:8" ht="15.75" thickBot="1" x14ac:dyDescent="0.3"/>
    <row r="4" spans="1:8" ht="45.75" thickBot="1" x14ac:dyDescent="0.3">
      <c r="A4" s="63" t="s">
        <v>117</v>
      </c>
      <c r="B4" s="63" t="s">
        <v>118</v>
      </c>
      <c r="C4" s="63" t="s">
        <v>31</v>
      </c>
      <c r="D4" s="63" t="s">
        <v>36</v>
      </c>
      <c r="E4" s="63" t="s">
        <v>119</v>
      </c>
      <c r="F4" s="63" t="s">
        <v>120</v>
      </c>
      <c r="G4" s="63" t="s">
        <v>121</v>
      </c>
      <c r="H4" s="63" t="s">
        <v>122</v>
      </c>
    </row>
    <row r="5" spans="1:8" x14ac:dyDescent="0.25">
      <c r="A5" s="77">
        <v>1</v>
      </c>
      <c r="B5" s="35" t="s">
        <v>389</v>
      </c>
      <c r="C5" s="65" t="s">
        <v>390</v>
      </c>
      <c r="D5" s="6">
        <v>900</v>
      </c>
      <c r="E5" s="66">
        <v>3.2</v>
      </c>
      <c r="F5" s="76">
        <f t="shared" ref="F5:F68" si="0">E5*1.09</f>
        <v>3.4880000000000004</v>
      </c>
      <c r="G5" s="76">
        <f t="shared" ref="G5:G68" si="1">D5*E5</f>
        <v>2880</v>
      </c>
      <c r="H5" s="76">
        <f t="shared" ref="H5:H68" si="2">D5*F5</f>
        <v>3139.2000000000003</v>
      </c>
    </row>
    <row r="6" spans="1:8" ht="30" x14ac:dyDescent="0.25">
      <c r="A6" s="77">
        <v>2</v>
      </c>
      <c r="B6" s="64" t="s">
        <v>386</v>
      </c>
      <c r="C6" s="6" t="s">
        <v>387</v>
      </c>
      <c r="D6" s="6">
        <v>1100</v>
      </c>
      <c r="E6" s="40">
        <v>15</v>
      </c>
      <c r="F6" s="76">
        <f t="shared" si="0"/>
        <v>16.350000000000001</v>
      </c>
      <c r="G6" s="76">
        <f t="shared" si="1"/>
        <v>16500</v>
      </c>
      <c r="H6" s="76">
        <f t="shared" si="2"/>
        <v>17985</v>
      </c>
    </row>
    <row r="7" spans="1:8" ht="16.5" customHeight="1" x14ac:dyDescent="0.25">
      <c r="A7" s="78">
        <v>3</v>
      </c>
      <c r="B7" s="64" t="s">
        <v>388</v>
      </c>
      <c r="C7" s="6" t="s">
        <v>387</v>
      </c>
      <c r="D7" s="6">
        <v>900</v>
      </c>
      <c r="E7" s="40">
        <v>15</v>
      </c>
      <c r="F7" s="76">
        <f t="shared" si="0"/>
        <v>16.350000000000001</v>
      </c>
      <c r="G7" s="76">
        <f t="shared" si="1"/>
        <v>13500</v>
      </c>
      <c r="H7" s="76">
        <f t="shared" si="2"/>
        <v>14715.000000000002</v>
      </c>
    </row>
    <row r="8" spans="1:8" x14ac:dyDescent="0.25">
      <c r="A8" s="77">
        <v>4</v>
      </c>
      <c r="B8" s="64" t="s">
        <v>391</v>
      </c>
      <c r="C8" s="13" t="s">
        <v>392</v>
      </c>
      <c r="D8" s="6">
        <v>400</v>
      </c>
      <c r="E8" s="40">
        <v>40</v>
      </c>
      <c r="F8" s="76">
        <f t="shared" si="0"/>
        <v>43.6</v>
      </c>
      <c r="G8" s="76">
        <f t="shared" si="1"/>
        <v>16000</v>
      </c>
      <c r="H8" s="76">
        <f t="shared" si="2"/>
        <v>17440</v>
      </c>
    </row>
    <row r="9" spans="1:8" x14ac:dyDescent="0.25">
      <c r="A9" s="77">
        <v>5</v>
      </c>
      <c r="B9" s="64" t="s">
        <v>393</v>
      </c>
      <c r="C9" s="6" t="s">
        <v>394</v>
      </c>
      <c r="D9" s="6">
        <v>300</v>
      </c>
      <c r="E9" s="40">
        <v>9</v>
      </c>
      <c r="F9" s="76">
        <f t="shared" si="0"/>
        <v>9.81</v>
      </c>
      <c r="G9" s="76">
        <f t="shared" si="1"/>
        <v>2700</v>
      </c>
      <c r="H9" s="76">
        <f t="shared" si="2"/>
        <v>2943</v>
      </c>
    </row>
    <row r="10" spans="1:8" x14ac:dyDescent="0.25">
      <c r="A10" s="78">
        <v>6</v>
      </c>
      <c r="B10" s="64" t="s">
        <v>395</v>
      </c>
      <c r="C10" s="6" t="s">
        <v>394</v>
      </c>
      <c r="D10" s="6">
        <v>7000</v>
      </c>
      <c r="E10" s="40">
        <v>8</v>
      </c>
      <c r="F10" s="76">
        <f t="shared" si="0"/>
        <v>8.7200000000000006</v>
      </c>
      <c r="G10" s="76">
        <f t="shared" si="1"/>
        <v>56000</v>
      </c>
      <c r="H10" s="76">
        <f t="shared" si="2"/>
        <v>61040.000000000007</v>
      </c>
    </row>
    <row r="11" spans="1:8" x14ac:dyDescent="0.25">
      <c r="A11" s="77">
        <v>7</v>
      </c>
      <c r="B11" s="35" t="s">
        <v>396</v>
      </c>
      <c r="C11" s="13" t="s">
        <v>397</v>
      </c>
      <c r="D11" s="13">
        <v>10000</v>
      </c>
      <c r="E11" s="66">
        <v>1.7</v>
      </c>
      <c r="F11" s="76">
        <f t="shared" si="0"/>
        <v>1.853</v>
      </c>
      <c r="G11" s="76">
        <f t="shared" si="1"/>
        <v>17000</v>
      </c>
      <c r="H11" s="76">
        <f t="shared" si="2"/>
        <v>18530</v>
      </c>
    </row>
    <row r="12" spans="1:8" x14ac:dyDescent="0.25">
      <c r="A12" s="77">
        <v>8</v>
      </c>
      <c r="B12" s="35" t="s">
        <v>398</v>
      </c>
      <c r="C12" s="13" t="s">
        <v>397</v>
      </c>
      <c r="D12" s="13">
        <v>10000</v>
      </c>
      <c r="E12" s="66">
        <v>2</v>
      </c>
      <c r="F12" s="76">
        <f t="shared" si="0"/>
        <v>2.1800000000000002</v>
      </c>
      <c r="G12" s="76">
        <f t="shared" si="1"/>
        <v>20000</v>
      </c>
      <c r="H12" s="76">
        <f t="shared" si="2"/>
        <v>21800</v>
      </c>
    </row>
    <row r="13" spans="1:8" x14ac:dyDescent="0.25">
      <c r="A13" s="78">
        <v>9</v>
      </c>
      <c r="B13" s="35" t="s">
        <v>399</v>
      </c>
      <c r="C13" s="13" t="s">
        <v>394</v>
      </c>
      <c r="D13" s="13">
        <v>400</v>
      </c>
      <c r="E13" s="66">
        <v>23</v>
      </c>
      <c r="F13" s="76">
        <f t="shared" si="0"/>
        <v>25.07</v>
      </c>
      <c r="G13" s="76">
        <f t="shared" si="1"/>
        <v>9200</v>
      </c>
      <c r="H13" s="76">
        <f t="shared" si="2"/>
        <v>10028</v>
      </c>
    </row>
    <row r="14" spans="1:8" x14ac:dyDescent="0.25">
      <c r="A14" s="77">
        <v>10</v>
      </c>
      <c r="B14" s="35" t="s">
        <v>400</v>
      </c>
      <c r="C14" s="13" t="s">
        <v>397</v>
      </c>
      <c r="D14" s="13">
        <v>11000</v>
      </c>
      <c r="E14" s="66">
        <v>2.8</v>
      </c>
      <c r="F14" s="76">
        <f t="shared" si="0"/>
        <v>3.052</v>
      </c>
      <c r="G14" s="76">
        <f t="shared" si="1"/>
        <v>30799.999999999996</v>
      </c>
      <c r="H14" s="76">
        <f t="shared" si="2"/>
        <v>33572</v>
      </c>
    </row>
    <row r="15" spans="1:8" x14ac:dyDescent="0.25">
      <c r="A15" s="77">
        <v>11</v>
      </c>
      <c r="B15" s="35" t="s">
        <v>401</v>
      </c>
      <c r="C15" s="6" t="s">
        <v>402</v>
      </c>
      <c r="D15" s="13">
        <v>800</v>
      </c>
      <c r="E15" s="67">
        <v>5</v>
      </c>
      <c r="F15" s="76">
        <f t="shared" si="0"/>
        <v>5.45</v>
      </c>
      <c r="G15" s="76">
        <f t="shared" si="1"/>
        <v>4000</v>
      </c>
      <c r="H15" s="76">
        <f t="shared" si="2"/>
        <v>4360</v>
      </c>
    </row>
    <row r="16" spans="1:8" x14ac:dyDescent="0.25">
      <c r="A16" s="78">
        <v>12</v>
      </c>
      <c r="B16" s="35" t="s">
        <v>403</v>
      </c>
      <c r="C16" s="6" t="s">
        <v>394</v>
      </c>
      <c r="D16" s="13">
        <v>20</v>
      </c>
      <c r="E16" s="67">
        <v>40</v>
      </c>
      <c r="F16" s="76">
        <f t="shared" si="0"/>
        <v>43.6</v>
      </c>
      <c r="G16" s="76">
        <f t="shared" si="1"/>
        <v>800</v>
      </c>
      <c r="H16" s="76">
        <f t="shared" si="2"/>
        <v>872</v>
      </c>
    </row>
    <row r="17" spans="1:8" x14ac:dyDescent="0.25">
      <c r="A17" s="77">
        <v>13</v>
      </c>
      <c r="B17" s="64" t="s">
        <v>404</v>
      </c>
      <c r="C17" s="6" t="s">
        <v>394</v>
      </c>
      <c r="D17" s="6">
        <v>1100</v>
      </c>
      <c r="E17" s="40">
        <v>35</v>
      </c>
      <c r="F17" s="76">
        <f t="shared" si="0"/>
        <v>38.150000000000006</v>
      </c>
      <c r="G17" s="76">
        <f t="shared" si="1"/>
        <v>38500</v>
      </c>
      <c r="H17" s="76">
        <f t="shared" si="2"/>
        <v>41965.000000000007</v>
      </c>
    </row>
    <row r="18" spans="1:8" x14ac:dyDescent="0.25">
      <c r="A18" s="77">
        <v>14</v>
      </c>
      <c r="B18" s="64" t="s">
        <v>405</v>
      </c>
      <c r="C18" s="6" t="s">
        <v>394</v>
      </c>
      <c r="D18" s="6">
        <v>2000</v>
      </c>
      <c r="E18" s="40">
        <v>25</v>
      </c>
      <c r="F18" s="76">
        <f t="shared" si="0"/>
        <v>27.250000000000004</v>
      </c>
      <c r="G18" s="76">
        <f t="shared" si="1"/>
        <v>50000</v>
      </c>
      <c r="H18" s="76">
        <f t="shared" si="2"/>
        <v>54500.000000000007</v>
      </c>
    </row>
    <row r="19" spans="1:8" x14ac:dyDescent="0.25">
      <c r="A19" s="78">
        <v>15</v>
      </c>
      <c r="B19" s="64" t="s">
        <v>406</v>
      </c>
      <c r="C19" s="6" t="s">
        <v>394</v>
      </c>
      <c r="D19" s="6">
        <v>1300</v>
      </c>
      <c r="E19" s="40">
        <v>35</v>
      </c>
      <c r="F19" s="76">
        <f t="shared" si="0"/>
        <v>38.150000000000006</v>
      </c>
      <c r="G19" s="76">
        <f t="shared" si="1"/>
        <v>45500</v>
      </c>
      <c r="H19" s="76">
        <f t="shared" si="2"/>
        <v>49595.000000000007</v>
      </c>
    </row>
    <row r="20" spans="1:8" x14ac:dyDescent="0.25">
      <c r="A20" s="77">
        <v>16</v>
      </c>
      <c r="B20" s="64" t="s">
        <v>407</v>
      </c>
      <c r="C20" s="6" t="s">
        <v>394</v>
      </c>
      <c r="D20" s="6">
        <v>750</v>
      </c>
      <c r="E20" s="40">
        <v>40</v>
      </c>
      <c r="F20" s="76">
        <f t="shared" si="0"/>
        <v>43.6</v>
      </c>
      <c r="G20" s="76">
        <f t="shared" si="1"/>
        <v>30000</v>
      </c>
      <c r="H20" s="76">
        <f t="shared" si="2"/>
        <v>32700</v>
      </c>
    </row>
    <row r="21" spans="1:8" x14ac:dyDescent="0.25">
      <c r="A21" s="77">
        <v>17</v>
      </c>
      <c r="B21" s="35" t="s">
        <v>408</v>
      </c>
      <c r="C21" s="6" t="s">
        <v>402</v>
      </c>
      <c r="D21" s="13">
        <v>100</v>
      </c>
      <c r="E21" s="67">
        <v>2.6</v>
      </c>
      <c r="F21" s="76">
        <f t="shared" si="0"/>
        <v>2.8340000000000005</v>
      </c>
      <c r="G21" s="76">
        <f t="shared" si="1"/>
        <v>260</v>
      </c>
      <c r="H21" s="76">
        <f t="shared" si="2"/>
        <v>283.40000000000003</v>
      </c>
    </row>
    <row r="22" spans="1:8" x14ac:dyDescent="0.25">
      <c r="A22" s="78">
        <v>18</v>
      </c>
      <c r="B22" s="35" t="s">
        <v>409</v>
      </c>
      <c r="C22" s="6" t="s">
        <v>402</v>
      </c>
      <c r="D22" s="13">
        <v>40</v>
      </c>
      <c r="E22" s="67">
        <v>25</v>
      </c>
      <c r="F22" s="76">
        <f t="shared" si="0"/>
        <v>27.250000000000004</v>
      </c>
      <c r="G22" s="76">
        <f t="shared" si="1"/>
        <v>1000</v>
      </c>
      <c r="H22" s="76">
        <f t="shared" si="2"/>
        <v>1090.0000000000002</v>
      </c>
    </row>
    <row r="23" spans="1:8" x14ac:dyDescent="0.25">
      <c r="A23" s="77">
        <v>19</v>
      </c>
      <c r="B23" s="68" t="s">
        <v>410</v>
      </c>
      <c r="C23" s="6" t="s">
        <v>394</v>
      </c>
      <c r="D23" s="6">
        <v>1000</v>
      </c>
      <c r="E23" s="40">
        <v>30</v>
      </c>
      <c r="F23" s="76">
        <f t="shared" si="0"/>
        <v>32.700000000000003</v>
      </c>
      <c r="G23" s="76">
        <f t="shared" si="1"/>
        <v>30000</v>
      </c>
      <c r="H23" s="76">
        <f t="shared" si="2"/>
        <v>32700.000000000004</v>
      </c>
    </row>
    <row r="24" spans="1:8" x14ac:dyDescent="0.25">
      <c r="A24" s="77">
        <v>20</v>
      </c>
      <c r="B24" s="64" t="s">
        <v>411</v>
      </c>
      <c r="C24" s="6" t="s">
        <v>394</v>
      </c>
      <c r="D24" s="6">
        <v>1200</v>
      </c>
      <c r="E24" s="6">
        <v>45</v>
      </c>
      <c r="F24" s="76">
        <f t="shared" si="0"/>
        <v>49.050000000000004</v>
      </c>
      <c r="G24" s="76">
        <f t="shared" si="1"/>
        <v>54000</v>
      </c>
      <c r="H24" s="76">
        <f t="shared" si="2"/>
        <v>58860.000000000007</v>
      </c>
    </row>
    <row r="25" spans="1:8" x14ac:dyDescent="0.25">
      <c r="A25" s="78">
        <v>21</v>
      </c>
      <c r="B25" s="64" t="s">
        <v>412</v>
      </c>
      <c r="C25" s="6" t="s">
        <v>394</v>
      </c>
      <c r="D25" s="6">
        <v>1700</v>
      </c>
      <c r="E25" s="6">
        <v>22</v>
      </c>
      <c r="F25" s="76">
        <f t="shared" si="0"/>
        <v>23.98</v>
      </c>
      <c r="G25" s="76">
        <f t="shared" si="1"/>
        <v>37400</v>
      </c>
      <c r="H25" s="76">
        <f t="shared" si="2"/>
        <v>40766</v>
      </c>
    </row>
    <row r="26" spans="1:8" x14ac:dyDescent="0.25">
      <c r="A26" s="77">
        <v>22</v>
      </c>
      <c r="B26" s="64" t="s">
        <v>413</v>
      </c>
      <c r="C26" s="6" t="s">
        <v>394</v>
      </c>
      <c r="D26" s="6">
        <v>12000</v>
      </c>
      <c r="E26" s="40">
        <v>4</v>
      </c>
      <c r="F26" s="76">
        <f t="shared" si="0"/>
        <v>4.3600000000000003</v>
      </c>
      <c r="G26" s="76">
        <f t="shared" si="1"/>
        <v>48000</v>
      </c>
      <c r="H26" s="76">
        <f t="shared" si="2"/>
        <v>52320.000000000007</v>
      </c>
    </row>
    <row r="27" spans="1:8" x14ac:dyDescent="0.25">
      <c r="A27" s="77">
        <v>23</v>
      </c>
      <c r="B27" s="64" t="s">
        <v>414</v>
      </c>
      <c r="C27" s="6" t="s">
        <v>387</v>
      </c>
      <c r="D27" s="6">
        <v>600</v>
      </c>
      <c r="E27" s="40">
        <v>11</v>
      </c>
      <c r="F27" s="76">
        <f t="shared" si="0"/>
        <v>11.99</v>
      </c>
      <c r="G27" s="76">
        <f t="shared" si="1"/>
        <v>6600</v>
      </c>
      <c r="H27" s="76">
        <f t="shared" si="2"/>
        <v>7194</v>
      </c>
    </row>
    <row r="28" spans="1:8" x14ac:dyDescent="0.25">
      <c r="A28" s="78">
        <v>24</v>
      </c>
      <c r="B28" s="64" t="s">
        <v>415</v>
      </c>
      <c r="C28" s="6" t="s">
        <v>394</v>
      </c>
      <c r="D28" s="6">
        <v>900</v>
      </c>
      <c r="E28" s="40">
        <v>45</v>
      </c>
      <c r="F28" s="76">
        <f t="shared" si="0"/>
        <v>49.050000000000004</v>
      </c>
      <c r="G28" s="76">
        <f t="shared" si="1"/>
        <v>40500</v>
      </c>
      <c r="H28" s="76">
        <f t="shared" si="2"/>
        <v>44145.000000000007</v>
      </c>
    </row>
    <row r="29" spans="1:8" x14ac:dyDescent="0.25">
      <c r="A29" s="77">
        <v>25</v>
      </c>
      <c r="B29" s="68" t="s">
        <v>416</v>
      </c>
      <c r="C29" s="6" t="s">
        <v>394</v>
      </c>
      <c r="D29" s="6">
        <v>600</v>
      </c>
      <c r="E29" s="40">
        <v>38</v>
      </c>
      <c r="F29" s="76">
        <f t="shared" si="0"/>
        <v>41.42</v>
      </c>
      <c r="G29" s="76">
        <f t="shared" si="1"/>
        <v>22800</v>
      </c>
      <c r="H29" s="76">
        <f t="shared" si="2"/>
        <v>24852</v>
      </c>
    </row>
    <row r="30" spans="1:8" x14ac:dyDescent="0.25">
      <c r="A30" s="77">
        <v>26</v>
      </c>
      <c r="B30" s="64" t="s">
        <v>417</v>
      </c>
      <c r="C30" s="6" t="s">
        <v>394</v>
      </c>
      <c r="D30" s="6">
        <v>400</v>
      </c>
      <c r="E30" s="40">
        <v>4.5</v>
      </c>
      <c r="F30" s="76">
        <f t="shared" si="0"/>
        <v>4.9050000000000002</v>
      </c>
      <c r="G30" s="76">
        <f t="shared" si="1"/>
        <v>1800</v>
      </c>
      <c r="H30" s="76">
        <f t="shared" si="2"/>
        <v>1962</v>
      </c>
    </row>
    <row r="31" spans="1:8" x14ac:dyDescent="0.25">
      <c r="A31" s="78">
        <v>27</v>
      </c>
      <c r="B31" s="64" t="s">
        <v>418</v>
      </c>
      <c r="C31" s="13" t="s">
        <v>392</v>
      </c>
      <c r="D31" s="6">
        <v>1500</v>
      </c>
      <c r="E31" s="40">
        <v>16</v>
      </c>
      <c r="F31" s="76">
        <f t="shared" si="0"/>
        <v>17.440000000000001</v>
      </c>
      <c r="G31" s="76">
        <f t="shared" si="1"/>
        <v>24000</v>
      </c>
      <c r="H31" s="76">
        <f t="shared" si="2"/>
        <v>26160.000000000004</v>
      </c>
    </row>
    <row r="32" spans="1:8" ht="30" x14ac:dyDescent="0.25">
      <c r="A32" s="77">
        <v>28</v>
      </c>
      <c r="B32" s="70" t="s">
        <v>529</v>
      </c>
      <c r="C32" s="13" t="s">
        <v>419</v>
      </c>
      <c r="D32" s="13">
        <v>5500</v>
      </c>
      <c r="E32" s="66">
        <v>4</v>
      </c>
      <c r="F32" s="76">
        <f t="shared" si="0"/>
        <v>4.3600000000000003</v>
      </c>
      <c r="G32" s="76">
        <f t="shared" si="1"/>
        <v>22000</v>
      </c>
      <c r="H32" s="76">
        <f t="shared" si="2"/>
        <v>23980</v>
      </c>
    </row>
    <row r="33" spans="1:8" x14ac:dyDescent="0.25">
      <c r="A33" s="77">
        <v>29</v>
      </c>
      <c r="B33" s="69" t="s">
        <v>420</v>
      </c>
      <c r="C33" s="6" t="s">
        <v>394</v>
      </c>
      <c r="D33" s="6">
        <v>3000</v>
      </c>
      <c r="E33" s="40">
        <v>3</v>
      </c>
      <c r="F33" s="76">
        <f t="shared" si="0"/>
        <v>3.2700000000000005</v>
      </c>
      <c r="G33" s="76">
        <f t="shared" si="1"/>
        <v>9000</v>
      </c>
      <c r="H33" s="76">
        <f t="shared" si="2"/>
        <v>9810.0000000000018</v>
      </c>
    </row>
    <row r="34" spans="1:8" x14ac:dyDescent="0.25">
      <c r="A34" s="78">
        <v>30</v>
      </c>
      <c r="B34" s="71" t="s">
        <v>421</v>
      </c>
      <c r="C34" s="6" t="s">
        <v>392</v>
      </c>
      <c r="D34" s="6">
        <v>260</v>
      </c>
      <c r="E34" s="40">
        <v>30</v>
      </c>
      <c r="F34" s="76">
        <f t="shared" si="0"/>
        <v>32.700000000000003</v>
      </c>
      <c r="G34" s="76">
        <f t="shared" si="1"/>
        <v>7800</v>
      </c>
      <c r="H34" s="76">
        <f t="shared" si="2"/>
        <v>8502</v>
      </c>
    </row>
    <row r="35" spans="1:8" x14ac:dyDescent="0.25">
      <c r="A35" s="77">
        <v>31</v>
      </c>
      <c r="B35" s="70" t="s">
        <v>422</v>
      </c>
      <c r="C35" s="6" t="s">
        <v>423</v>
      </c>
      <c r="D35" s="13">
        <v>90</v>
      </c>
      <c r="E35" s="67">
        <v>35</v>
      </c>
      <c r="F35" s="76">
        <f t="shared" si="0"/>
        <v>38.150000000000006</v>
      </c>
      <c r="G35" s="76">
        <f t="shared" si="1"/>
        <v>3150</v>
      </c>
      <c r="H35" s="76">
        <f t="shared" si="2"/>
        <v>3433.5000000000005</v>
      </c>
    </row>
    <row r="36" spans="1:8" x14ac:dyDescent="0.25">
      <c r="A36" s="77">
        <v>32</v>
      </c>
      <c r="B36" s="70" t="s">
        <v>424</v>
      </c>
      <c r="C36" s="6" t="s">
        <v>402</v>
      </c>
      <c r="D36" s="13">
        <v>160</v>
      </c>
      <c r="E36" s="67">
        <v>2.6</v>
      </c>
      <c r="F36" s="76">
        <f t="shared" si="0"/>
        <v>2.8340000000000005</v>
      </c>
      <c r="G36" s="76">
        <f t="shared" si="1"/>
        <v>416</v>
      </c>
      <c r="H36" s="76">
        <f t="shared" si="2"/>
        <v>453.44000000000005</v>
      </c>
    </row>
    <row r="37" spans="1:8" x14ac:dyDescent="0.25">
      <c r="A37" s="78">
        <v>33</v>
      </c>
      <c r="B37" s="70" t="s">
        <v>425</v>
      </c>
      <c r="C37" s="13" t="s">
        <v>397</v>
      </c>
      <c r="D37" s="13">
        <v>3000</v>
      </c>
      <c r="E37" s="66">
        <v>4</v>
      </c>
      <c r="F37" s="76">
        <f t="shared" si="0"/>
        <v>4.3600000000000003</v>
      </c>
      <c r="G37" s="76">
        <f t="shared" si="1"/>
        <v>12000</v>
      </c>
      <c r="H37" s="76">
        <f t="shared" si="2"/>
        <v>13080.000000000002</v>
      </c>
    </row>
    <row r="38" spans="1:8" x14ac:dyDescent="0.25">
      <c r="A38" s="77">
        <v>34</v>
      </c>
      <c r="B38" s="69" t="s">
        <v>426</v>
      </c>
      <c r="C38" s="6" t="s">
        <v>387</v>
      </c>
      <c r="D38" s="6">
        <v>800</v>
      </c>
      <c r="E38" s="40">
        <v>17</v>
      </c>
      <c r="F38" s="76">
        <f t="shared" si="0"/>
        <v>18.53</v>
      </c>
      <c r="G38" s="76">
        <f t="shared" si="1"/>
        <v>13600</v>
      </c>
      <c r="H38" s="76">
        <f t="shared" si="2"/>
        <v>14824</v>
      </c>
    </row>
    <row r="39" spans="1:8" x14ac:dyDescent="0.25">
      <c r="A39" s="77">
        <v>35</v>
      </c>
      <c r="B39" s="69" t="s">
        <v>427</v>
      </c>
      <c r="C39" s="6" t="s">
        <v>394</v>
      </c>
      <c r="D39" s="6">
        <v>500</v>
      </c>
      <c r="E39" s="40">
        <v>8</v>
      </c>
      <c r="F39" s="76">
        <f t="shared" si="0"/>
        <v>8.7200000000000006</v>
      </c>
      <c r="G39" s="76">
        <f t="shared" si="1"/>
        <v>4000</v>
      </c>
      <c r="H39" s="76">
        <f t="shared" si="2"/>
        <v>4360</v>
      </c>
    </row>
    <row r="40" spans="1:8" x14ac:dyDescent="0.25">
      <c r="A40" s="78">
        <v>36</v>
      </c>
      <c r="B40" s="69" t="s">
        <v>428</v>
      </c>
      <c r="C40" s="6" t="s">
        <v>392</v>
      </c>
      <c r="D40" s="6">
        <v>1500</v>
      </c>
      <c r="E40" s="40">
        <v>30</v>
      </c>
      <c r="F40" s="76">
        <f t="shared" si="0"/>
        <v>32.700000000000003</v>
      </c>
      <c r="G40" s="76">
        <f t="shared" si="1"/>
        <v>45000</v>
      </c>
      <c r="H40" s="76">
        <f t="shared" si="2"/>
        <v>49050.000000000007</v>
      </c>
    </row>
    <row r="41" spans="1:8" x14ac:dyDescent="0.25">
      <c r="A41" s="77">
        <v>37</v>
      </c>
      <c r="B41" s="69" t="s">
        <v>429</v>
      </c>
      <c r="C41" s="6" t="s">
        <v>392</v>
      </c>
      <c r="D41" s="6">
        <v>400</v>
      </c>
      <c r="E41" s="40">
        <v>39</v>
      </c>
      <c r="F41" s="76">
        <f t="shared" si="0"/>
        <v>42.510000000000005</v>
      </c>
      <c r="G41" s="76">
        <f t="shared" si="1"/>
        <v>15600</v>
      </c>
      <c r="H41" s="76">
        <f t="shared" si="2"/>
        <v>17004.000000000004</v>
      </c>
    </row>
    <row r="42" spans="1:8" x14ac:dyDescent="0.25">
      <c r="A42" s="77">
        <v>38</v>
      </c>
      <c r="B42" s="69" t="s">
        <v>430</v>
      </c>
      <c r="C42" s="6" t="s">
        <v>392</v>
      </c>
      <c r="D42" s="6">
        <v>500</v>
      </c>
      <c r="E42" s="40">
        <v>35</v>
      </c>
      <c r="F42" s="76">
        <f t="shared" si="0"/>
        <v>38.150000000000006</v>
      </c>
      <c r="G42" s="76">
        <f t="shared" si="1"/>
        <v>17500</v>
      </c>
      <c r="H42" s="76">
        <f t="shared" si="2"/>
        <v>19075.000000000004</v>
      </c>
    </row>
    <row r="43" spans="1:8" x14ac:dyDescent="0.25">
      <c r="A43" s="78">
        <v>39</v>
      </c>
      <c r="B43" s="64" t="s">
        <v>431</v>
      </c>
      <c r="C43" s="6" t="s">
        <v>392</v>
      </c>
      <c r="D43" s="6">
        <v>1000</v>
      </c>
      <c r="E43" s="40">
        <v>28</v>
      </c>
      <c r="F43" s="76">
        <f t="shared" si="0"/>
        <v>30.520000000000003</v>
      </c>
      <c r="G43" s="76">
        <f t="shared" si="1"/>
        <v>28000</v>
      </c>
      <c r="H43" s="76">
        <f t="shared" si="2"/>
        <v>30520.000000000004</v>
      </c>
    </row>
    <row r="44" spans="1:8" x14ac:dyDescent="0.25">
      <c r="A44" s="77">
        <v>40</v>
      </c>
      <c r="B44" s="64" t="s">
        <v>432</v>
      </c>
      <c r="C44" s="6" t="s">
        <v>387</v>
      </c>
      <c r="D44" s="6">
        <v>1000</v>
      </c>
      <c r="E44" s="40">
        <v>16</v>
      </c>
      <c r="F44" s="76">
        <f t="shared" si="0"/>
        <v>17.440000000000001</v>
      </c>
      <c r="G44" s="76">
        <f t="shared" si="1"/>
        <v>16000</v>
      </c>
      <c r="H44" s="76">
        <f t="shared" si="2"/>
        <v>17440</v>
      </c>
    </row>
    <row r="45" spans="1:8" ht="30" x14ac:dyDescent="0.25">
      <c r="A45" s="77">
        <v>41</v>
      </c>
      <c r="B45" s="35" t="s">
        <v>433</v>
      </c>
      <c r="C45" s="6" t="s">
        <v>397</v>
      </c>
      <c r="D45" s="6">
        <v>5000</v>
      </c>
      <c r="E45" s="40">
        <v>7</v>
      </c>
      <c r="F45" s="76">
        <f t="shared" si="0"/>
        <v>7.6300000000000008</v>
      </c>
      <c r="G45" s="76">
        <f t="shared" si="1"/>
        <v>35000</v>
      </c>
      <c r="H45" s="76">
        <f t="shared" si="2"/>
        <v>38150.000000000007</v>
      </c>
    </row>
    <row r="46" spans="1:8" ht="30" x14ac:dyDescent="0.25">
      <c r="A46" s="78">
        <v>42</v>
      </c>
      <c r="B46" s="35" t="s">
        <v>434</v>
      </c>
      <c r="C46" s="6" t="s">
        <v>392</v>
      </c>
      <c r="D46" s="6">
        <v>800</v>
      </c>
      <c r="E46" s="40">
        <v>50</v>
      </c>
      <c r="F46" s="76">
        <f t="shared" si="0"/>
        <v>54.500000000000007</v>
      </c>
      <c r="G46" s="76">
        <f t="shared" si="1"/>
        <v>40000</v>
      </c>
      <c r="H46" s="76">
        <f t="shared" si="2"/>
        <v>43600.000000000007</v>
      </c>
    </row>
    <row r="47" spans="1:8" x14ac:dyDescent="0.25">
      <c r="A47" s="77">
        <v>43</v>
      </c>
      <c r="B47" s="75" t="s">
        <v>435</v>
      </c>
      <c r="C47" s="72" t="s">
        <v>394</v>
      </c>
      <c r="D47" s="6">
        <v>1800</v>
      </c>
      <c r="E47" s="72">
        <v>30</v>
      </c>
      <c r="F47" s="76">
        <f t="shared" si="0"/>
        <v>32.700000000000003</v>
      </c>
      <c r="G47" s="76">
        <f t="shared" si="1"/>
        <v>54000</v>
      </c>
      <c r="H47" s="76">
        <f t="shared" si="2"/>
        <v>58860.000000000007</v>
      </c>
    </row>
    <row r="48" spans="1:8" x14ac:dyDescent="0.25">
      <c r="A48" s="77">
        <v>44</v>
      </c>
      <c r="B48" s="68" t="s">
        <v>436</v>
      </c>
      <c r="C48" s="6" t="s">
        <v>392</v>
      </c>
      <c r="D48" s="6">
        <v>200</v>
      </c>
      <c r="E48" s="40">
        <v>30</v>
      </c>
      <c r="F48" s="76">
        <f t="shared" si="0"/>
        <v>32.700000000000003</v>
      </c>
      <c r="G48" s="76">
        <f t="shared" si="1"/>
        <v>6000</v>
      </c>
      <c r="H48" s="76">
        <f t="shared" si="2"/>
        <v>6540.0000000000009</v>
      </c>
    </row>
    <row r="49" spans="1:8" x14ac:dyDescent="0.25">
      <c r="A49" s="78">
        <v>45</v>
      </c>
      <c r="B49" s="68" t="s">
        <v>437</v>
      </c>
      <c r="C49" s="6" t="s">
        <v>392</v>
      </c>
      <c r="D49" s="6">
        <v>200</v>
      </c>
      <c r="E49" s="40">
        <v>32</v>
      </c>
      <c r="F49" s="76">
        <f t="shared" si="0"/>
        <v>34.880000000000003</v>
      </c>
      <c r="G49" s="76">
        <f t="shared" si="1"/>
        <v>6400</v>
      </c>
      <c r="H49" s="76">
        <f t="shared" si="2"/>
        <v>6976.0000000000009</v>
      </c>
    </row>
    <row r="50" spans="1:8" x14ac:dyDescent="0.25">
      <c r="A50" s="77">
        <v>46</v>
      </c>
      <c r="B50" s="64" t="s">
        <v>438</v>
      </c>
      <c r="C50" s="6" t="s">
        <v>394</v>
      </c>
      <c r="D50" s="6">
        <v>400</v>
      </c>
      <c r="E50" s="40">
        <v>35</v>
      </c>
      <c r="F50" s="76">
        <f t="shared" si="0"/>
        <v>38.150000000000006</v>
      </c>
      <c r="G50" s="76">
        <f t="shared" si="1"/>
        <v>14000</v>
      </c>
      <c r="H50" s="76">
        <f t="shared" si="2"/>
        <v>15260.000000000002</v>
      </c>
    </row>
    <row r="51" spans="1:8" x14ac:dyDescent="0.25">
      <c r="A51" s="77">
        <v>47</v>
      </c>
      <c r="B51" s="68" t="s">
        <v>439</v>
      </c>
      <c r="C51" s="6" t="s">
        <v>394</v>
      </c>
      <c r="D51" s="6">
        <v>1500</v>
      </c>
      <c r="E51" s="40">
        <v>28</v>
      </c>
      <c r="F51" s="76">
        <f t="shared" si="0"/>
        <v>30.520000000000003</v>
      </c>
      <c r="G51" s="76">
        <f t="shared" si="1"/>
        <v>42000</v>
      </c>
      <c r="H51" s="76">
        <f t="shared" si="2"/>
        <v>45780.000000000007</v>
      </c>
    </row>
    <row r="52" spans="1:8" x14ac:dyDescent="0.25">
      <c r="A52" s="78">
        <v>48</v>
      </c>
      <c r="B52" s="64" t="s">
        <v>440</v>
      </c>
      <c r="C52" s="6" t="s">
        <v>392</v>
      </c>
      <c r="D52" s="6">
        <v>500</v>
      </c>
      <c r="E52" s="40">
        <v>4</v>
      </c>
      <c r="F52" s="76">
        <f t="shared" si="0"/>
        <v>4.3600000000000003</v>
      </c>
      <c r="G52" s="76">
        <f t="shared" si="1"/>
        <v>2000</v>
      </c>
      <c r="H52" s="76">
        <f t="shared" si="2"/>
        <v>2180</v>
      </c>
    </row>
    <row r="53" spans="1:8" x14ac:dyDescent="0.25">
      <c r="A53" s="77">
        <v>49</v>
      </c>
      <c r="B53" s="35" t="s">
        <v>441</v>
      </c>
      <c r="C53" s="13" t="s">
        <v>397</v>
      </c>
      <c r="D53" s="13">
        <v>50</v>
      </c>
      <c r="E53" s="66">
        <v>14</v>
      </c>
      <c r="F53" s="76">
        <f t="shared" si="0"/>
        <v>15.260000000000002</v>
      </c>
      <c r="G53" s="76">
        <f t="shared" si="1"/>
        <v>700</v>
      </c>
      <c r="H53" s="76">
        <f t="shared" si="2"/>
        <v>763.00000000000011</v>
      </c>
    </row>
    <row r="54" spans="1:8" x14ac:dyDescent="0.25">
      <c r="A54" s="77">
        <v>50</v>
      </c>
      <c r="B54" s="35" t="s">
        <v>442</v>
      </c>
      <c r="C54" s="13" t="s">
        <v>387</v>
      </c>
      <c r="D54" s="13">
        <v>1000</v>
      </c>
      <c r="E54" s="66">
        <v>4.5</v>
      </c>
      <c r="F54" s="76">
        <f t="shared" si="0"/>
        <v>4.9050000000000002</v>
      </c>
      <c r="G54" s="76">
        <f t="shared" si="1"/>
        <v>4500</v>
      </c>
      <c r="H54" s="76">
        <f t="shared" si="2"/>
        <v>4905</v>
      </c>
    </row>
    <row r="55" spans="1:8" x14ac:dyDescent="0.25">
      <c r="A55" s="78">
        <v>51</v>
      </c>
      <c r="B55" s="64" t="s">
        <v>443</v>
      </c>
      <c r="C55" s="65" t="s">
        <v>392</v>
      </c>
      <c r="D55" s="13">
        <v>1000</v>
      </c>
      <c r="E55" s="40">
        <v>14</v>
      </c>
      <c r="F55" s="76">
        <f t="shared" si="0"/>
        <v>15.260000000000002</v>
      </c>
      <c r="G55" s="76">
        <f t="shared" si="1"/>
        <v>14000</v>
      </c>
      <c r="H55" s="76">
        <f t="shared" si="2"/>
        <v>15260.000000000002</v>
      </c>
    </row>
    <row r="56" spans="1:8" x14ac:dyDescent="0.25">
      <c r="A56" s="77">
        <v>52</v>
      </c>
      <c r="B56" s="64" t="s">
        <v>444</v>
      </c>
      <c r="C56" s="6" t="s">
        <v>387</v>
      </c>
      <c r="D56" s="6">
        <v>1500</v>
      </c>
      <c r="E56" s="40">
        <v>12</v>
      </c>
      <c r="F56" s="76">
        <f t="shared" si="0"/>
        <v>13.080000000000002</v>
      </c>
      <c r="G56" s="76">
        <f t="shared" si="1"/>
        <v>18000</v>
      </c>
      <c r="H56" s="76">
        <f t="shared" si="2"/>
        <v>19620.000000000004</v>
      </c>
    </row>
    <row r="57" spans="1:8" x14ac:dyDescent="0.25">
      <c r="A57" s="77">
        <v>53</v>
      </c>
      <c r="B57" s="68" t="s">
        <v>445</v>
      </c>
      <c r="C57" s="6" t="s">
        <v>394</v>
      </c>
      <c r="D57" s="6">
        <v>800</v>
      </c>
      <c r="E57" s="40">
        <v>45</v>
      </c>
      <c r="F57" s="76">
        <f t="shared" si="0"/>
        <v>49.050000000000004</v>
      </c>
      <c r="G57" s="76">
        <f t="shared" si="1"/>
        <v>36000</v>
      </c>
      <c r="H57" s="76">
        <f t="shared" si="2"/>
        <v>39240</v>
      </c>
    </row>
    <row r="58" spans="1:8" x14ac:dyDescent="0.25">
      <c r="A58" s="78">
        <v>54</v>
      </c>
      <c r="B58" s="35" t="s">
        <v>446</v>
      </c>
      <c r="C58" s="6" t="s">
        <v>402</v>
      </c>
      <c r="D58" s="13">
        <v>100</v>
      </c>
      <c r="E58" s="67">
        <v>2.6</v>
      </c>
      <c r="F58" s="76">
        <f t="shared" si="0"/>
        <v>2.8340000000000005</v>
      </c>
      <c r="G58" s="76">
        <f t="shared" si="1"/>
        <v>260</v>
      </c>
      <c r="H58" s="76">
        <f t="shared" si="2"/>
        <v>283.40000000000003</v>
      </c>
    </row>
    <row r="59" spans="1:8" x14ac:dyDescent="0.25">
      <c r="A59" s="77">
        <v>55</v>
      </c>
      <c r="B59" s="68" t="s">
        <v>447</v>
      </c>
      <c r="C59" s="6" t="s">
        <v>394</v>
      </c>
      <c r="D59" s="6">
        <v>300</v>
      </c>
      <c r="E59" s="40">
        <v>50</v>
      </c>
      <c r="F59" s="76">
        <f t="shared" si="0"/>
        <v>54.500000000000007</v>
      </c>
      <c r="G59" s="76">
        <f t="shared" si="1"/>
        <v>15000</v>
      </c>
      <c r="H59" s="76">
        <f t="shared" si="2"/>
        <v>16350.000000000002</v>
      </c>
    </row>
    <row r="60" spans="1:8" x14ac:dyDescent="0.25">
      <c r="A60" s="77">
        <v>56</v>
      </c>
      <c r="B60" s="68" t="s">
        <v>448</v>
      </c>
      <c r="C60" s="6" t="s">
        <v>397</v>
      </c>
      <c r="D60" s="6">
        <v>7000</v>
      </c>
      <c r="E60" s="40">
        <v>6</v>
      </c>
      <c r="F60" s="76">
        <f t="shared" si="0"/>
        <v>6.5400000000000009</v>
      </c>
      <c r="G60" s="76">
        <f t="shared" si="1"/>
        <v>42000</v>
      </c>
      <c r="H60" s="76">
        <f t="shared" si="2"/>
        <v>45780.000000000007</v>
      </c>
    </row>
    <row r="61" spans="1:8" x14ac:dyDescent="0.25">
      <c r="A61" s="78">
        <v>57</v>
      </c>
      <c r="B61" s="68" t="s">
        <v>449</v>
      </c>
      <c r="C61" s="6" t="s">
        <v>397</v>
      </c>
      <c r="D61" s="6">
        <v>7000</v>
      </c>
      <c r="E61" s="40">
        <v>6</v>
      </c>
      <c r="F61" s="76">
        <f t="shared" si="0"/>
        <v>6.5400000000000009</v>
      </c>
      <c r="G61" s="76">
        <f t="shared" si="1"/>
        <v>42000</v>
      </c>
      <c r="H61" s="76">
        <f t="shared" si="2"/>
        <v>45780.000000000007</v>
      </c>
    </row>
    <row r="62" spans="1:8" x14ac:dyDescent="0.25">
      <c r="A62" s="77">
        <v>58</v>
      </c>
      <c r="B62" s="68" t="s">
        <v>450</v>
      </c>
      <c r="C62" s="6" t="s">
        <v>397</v>
      </c>
      <c r="D62" s="6">
        <v>7000</v>
      </c>
      <c r="E62" s="40">
        <v>6</v>
      </c>
      <c r="F62" s="76">
        <f t="shared" si="0"/>
        <v>6.5400000000000009</v>
      </c>
      <c r="G62" s="76">
        <f t="shared" si="1"/>
        <v>42000</v>
      </c>
      <c r="H62" s="76">
        <f t="shared" si="2"/>
        <v>45780.000000000007</v>
      </c>
    </row>
    <row r="63" spans="1:8" x14ac:dyDescent="0.25">
      <c r="A63" s="77">
        <v>59</v>
      </c>
      <c r="B63" s="68" t="s">
        <v>451</v>
      </c>
      <c r="C63" s="6" t="s">
        <v>394</v>
      </c>
      <c r="D63" s="6">
        <v>300</v>
      </c>
      <c r="E63" s="40">
        <v>50</v>
      </c>
      <c r="F63" s="76">
        <f t="shared" si="0"/>
        <v>54.500000000000007</v>
      </c>
      <c r="G63" s="76">
        <f t="shared" si="1"/>
        <v>15000</v>
      </c>
      <c r="H63" s="76">
        <f t="shared" si="2"/>
        <v>16350.000000000002</v>
      </c>
    </row>
    <row r="64" spans="1:8" x14ac:dyDescent="0.25">
      <c r="A64" s="78">
        <v>60</v>
      </c>
      <c r="B64" s="35" t="s">
        <v>452</v>
      </c>
      <c r="C64" s="13" t="s">
        <v>394</v>
      </c>
      <c r="D64" s="13">
        <v>550</v>
      </c>
      <c r="E64" s="66">
        <v>14</v>
      </c>
      <c r="F64" s="76">
        <f t="shared" si="0"/>
        <v>15.260000000000002</v>
      </c>
      <c r="G64" s="76">
        <f t="shared" si="1"/>
        <v>7700</v>
      </c>
      <c r="H64" s="76">
        <f t="shared" si="2"/>
        <v>8393</v>
      </c>
    </row>
    <row r="65" spans="1:8" x14ac:dyDescent="0.25">
      <c r="A65" s="77">
        <v>61</v>
      </c>
      <c r="B65" s="15" t="s">
        <v>453</v>
      </c>
      <c r="C65" s="6" t="s">
        <v>394</v>
      </c>
      <c r="D65" s="6">
        <v>100</v>
      </c>
      <c r="E65" s="40">
        <v>70</v>
      </c>
      <c r="F65" s="76">
        <f t="shared" si="0"/>
        <v>76.300000000000011</v>
      </c>
      <c r="G65" s="76">
        <f t="shared" si="1"/>
        <v>7000</v>
      </c>
      <c r="H65" s="76">
        <f t="shared" si="2"/>
        <v>7630.0000000000009</v>
      </c>
    </row>
    <row r="66" spans="1:8" x14ac:dyDescent="0.25">
      <c r="A66" s="77">
        <v>62</v>
      </c>
      <c r="B66" s="64" t="s">
        <v>454</v>
      </c>
      <c r="C66" s="6" t="s">
        <v>392</v>
      </c>
      <c r="D66" s="6">
        <v>500</v>
      </c>
      <c r="E66" s="40">
        <v>23</v>
      </c>
      <c r="F66" s="76">
        <f t="shared" si="0"/>
        <v>25.07</v>
      </c>
      <c r="G66" s="76">
        <f t="shared" si="1"/>
        <v>11500</v>
      </c>
      <c r="H66" s="76">
        <f t="shared" si="2"/>
        <v>12535</v>
      </c>
    </row>
    <row r="67" spans="1:8" x14ac:dyDescent="0.25">
      <c r="A67" s="78">
        <v>63</v>
      </c>
      <c r="B67" s="64" t="s">
        <v>455</v>
      </c>
      <c r="C67" s="6" t="s">
        <v>392</v>
      </c>
      <c r="D67" s="6">
        <v>1400</v>
      </c>
      <c r="E67" s="40">
        <v>25</v>
      </c>
      <c r="F67" s="76">
        <f t="shared" si="0"/>
        <v>27.250000000000004</v>
      </c>
      <c r="G67" s="76">
        <f t="shared" si="1"/>
        <v>35000</v>
      </c>
      <c r="H67" s="76">
        <f t="shared" si="2"/>
        <v>38150.000000000007</v>
      </c>
    </row>
    <row r="68" spans="1:8" x14ac:dyDescent="0.25">
      <c r="A68" s="77">
        <v>64</v>
      </c>
      <c r="B68" s="35" t="s">
        <v>456</v>
      </c>
      <c r="C68" s="13" t="s">
        <v>394</v>
      </c>
      <c r="D68" s="13">
        <v>340</v>
      </c>
      <c r="E68" s="66">
        <v>6</v>
      </c>
      <c r="F68" s="76">
        <f t="shared" si="0"/>
        <v>6.5400000000000009</v>
      </c>
      <c r="G68" s="76">
        <f t="shared" si="1"/>
        <v>2040</v>
      </c>
      <c r="H68" s="76">
        <f t="shared" si="2"/>
        <v>2223.6000000000004</v>
      </c>
    </row>
    <row r="69" spans="1:8" x14ac:dyDescent="0.25">
      <c r="A69" s="77">
        <v>65</v>
      </c>
      <c r="B69" s="68" t="s">
        <v>457</v>
      </c>
      <c r="C69" s="6" t="s">
        <v>394</v>
      </c>
      <c r="D69" s="6">
        <v>700</v>
      </c>
      <c r="E69" s="40">
        <v>38</v>
      </c>
      <c r="F69" s="76">
        <f t="shared" ref="F69:F132" si="3">E69*1.09</f>
        <v>41.42</v>
      </c>
      <c r="G69" s="76">
        <f t="shared" ref="G69:G132" si="4">D69*E69</f>
        <v>26600</v>
      </c>
      <c r="H69" s="76">
        <f t="shared" ref="H69:H132" si="5">D69*F69</f>
        <v>28994</v>
      </c>
    </row>
    <row r="70" spans="1:8" x14ac:dyDescent="0.25">
      <c r="A70" s="78">
        <v>66</v>
      </c>
      <c r="B70" s="64" t="s">
        <v>458</v>
      </c>
      <c r="C70" s="6" t="s">
        <v>459</v>
      </c>
      <c r="D70" s="6">
        <v>6000</v>
      </c>
      <c r="E70" s="40">
        <v>7</v>
      </c>
      <c r="F70" s="76">
        <f t="shared" si="3"/>
        <v>7.6300000000000008</v>
      </c>
      <c r="G70" s="76">
        <f t="shared" si="4"/>
        <v>42000</v>
      </c>
      <c r="H70" s="76">
        <f t="shared" si="5"/>
        <v>45780.000000000007</v>
      </c>
    </row>
    <row r="71" spans="1:8" x14ac:dyDescent="0.25">
      <c r="A71" s="77">
        <v>67</v>
      </c>
      <c r="B71" s="35" t="s">
        <v>460</v>
      </c>
      <c r="C71" s="6" t="s">
        <v>402</v>
      </c>
      <c r="D71" s="13">
        <v>200</v>
      </c>
      <c r="E71" s="67">
        <v>2.6</v>
      </c>
      <c r="F71" s="76">
        <f t="shared" si="3"/>
        <v>2.8340000000000005</v>
      </c>
      <c r="G71" s="76">
        <f t="shared" si="4"/>
        <v>520</v>
      </c>
      <c r="H71" s="76">
        <f t="shared" si="5"/>
        <v>566.80000000000007</v>
      </c>
    </row>
    <row r="72" spans="1:8" x14ac:dyDescent="0.25">
      <c r="A72" s="77">
        <v>68</v>
      </c>
      <c r="B72" s="64" t="s">
        <v>461</v>
      </c>
      <c r="C72" s="6" t="s">
        <v>392</v>
      </c>
      <c r="D72" s="6">
        <v>300</v>
      </c>
      <c r="E72" s="40">
        <v>50</v>
      </c>
      <c r="F72" s="76">
        <f t="shared" si="3"/>
        <v>54.500000000000007</v>
      </c>
      <c r="G72" s="76">
        <f t="shared" si="4"/>
        <v>15000</v>
      </c>
      <c r="H72" s="76">
        <f t="shared" si="5"/>
        <v>16350.000000000002</v>
      </c>
    </row>
    <row r="73" spans="1:8" x14ac:dyDescent="0.25">
      <c r="A73" s="78">
        <v>69</v>
      </c>
      <c r="B73" s="35" t="s">
        <v>462</v>
      </c>
      <c r="C73" s="13" t="s">
        <v>394</v>
      </c>
      <c r="D73" s="13">
        <v>2000</v>
      </c>
      <c r="E73" s="66">
        <v>4.5</v>
      </c>
      <c r="F73" s="76">
        <f t="shared" si="3"/>
        <v>4.9050000000000002</v>
      </c>
      <c r="G73" s="76">
        <f t="shared" si="4"/>
        <v>9000</v>
      </c>
      <c r="H73" s="76">
        <f t="shared" si="5"/>
        <v>9810</v>
      </c>
    </row>
    <row r="74" spans="1:8" x14ac:dyDescent="0.25">
      <c r="A74" s="77">
        <v>70</v>
      </c>
      <c r="B74" s="35" t="s">
        <v>463</v>
      </c>
      <c r="C74" s="6" t="s">
        <v>402</v>
      </c>
      <c r="D74" s="13">
        <v>400</v>
      </c>
      <c r="E74" s="67">
        <v>2.6</v>
      </c>
      <c r="F74" s="76">
        <f t="shared" si="3"/>
        <v>2.8340000000000005</v>
      </c>
      <c r="G74" s="76">
        <f t="shared" si="4"/>
        <v>1040</v>
      </c>
      <c r="H74" s="76">
        <f t="shared" si="5"/>
        <v>1133.6000000000001</v>
      </c>
    </row>
    <row r="75" spans="1:8" x14ac:dyDescent="0.25">
      <c r="A75" s="77">
        <v>71</v>
      </c>
      <c r="B75" s="35" t="s">
        <v>464</v>
      </c>
      <c r="C75" s="6" t="s">
        <v>392</v>
      </c>
      <c r="D75" s="6">
        <v>200</v>
      </c>
      <c r="E75" s="40">
        <v>35</v>
      </c>
      <c r="F75" s="76">
        <f t="shared" si="3"/>
        <v>38.150000000000006</v>
      </c>
      <c r="G75" s="76">
        <f t="shared" si="4"/>
        <v>7000</v>
      </c>
      <c r="H75" s="76">
        <f t="shared" si="5"/>
        <v>7630.0000000000009</v>
      </c>
    </row>
    <row r="76" spans="1:8" x14ac:dyDescent="0.25">
      <c r="A76" s="78">
        <v>72</v>
      </c>
      <c r="B76" s="64" t="s">
        <v>465</v>
      </c>
      <c r="C76" s="6" t="s">
        <v>387</v>
      </c>
      <c r="D76" s="6">
        <v>1300</v>
      </c>
      <c r="E76" s="40">
        <v>13</v>
      </c>
      <c r="F76" s="76">
        <f t="shared" si="3"/>
        <v>14.170000000000002</v>
      </c>
      <c r="G76" s="76">
        <f t="shared" si="4"/>
        <v>16900</v>
      </c>
      <c r="H76" s="76">
        <f t="shared" si="5"/>
        <v>18421.000000000004</v>
      </c>
    </row>
    <row r="77" spans="1:8" x14ac:dyDescent="0.25">
      <c r="A77" s="77">
        <v>73</v>
      </c>
      <c r="B77" s="64" t="s">
        <v>466</v>
      </c>
      <c r="C77" s="6" t="s">
        <v>392</v>
      </c>
      <c r="D77" s="6">
        <v>500</v>
      </c>
      <c r="E77" s="40">
        <v>5</v>
      </c>
      <c r="F77" s="76">
        <f t="shared" si="3"/>
        <v>5.45</v>
      </c>
      <c r="G77" s="76">
        <f t="shared" si="4"/>
        <v>2500</v>
      </c>
      <c r="H77" s="76">
        <f t="shared" si="5"/>
        <v>2725</v>
      </c>
    </row>
    <row r="78" spans="1:8" x14ac:dyDescent="0.25">
      <c r="A78" s="77">
        <v>74</v>
      </c>
      <c r="B78" s="64" t="s">
        <v>467</v>
      </c>
      <c r="C78" s="6" t="s">
        <v>394</v>
      </c>
      <c r="D78" s="6">
        <v>600</v>
      </c>
      <c r="E78" s="40">
        <v>4</v>
      </c>
      <c r="F78" s="76">
        <f t="shared" si="3"/>
        <v>4.3600000000000003</v>
      </c>
      <c r="G78" s="76">
        <f t="shared" si="4"/>
        <v>2400</v>
      </c>
      <c r="H78" s="76">
        <f t="shared" si="5"/>
        <v>2616</v>
      </c>
    </row>
    <row r="79" spans="1:8" x14ac:dyDescent="0.25">
      <c r="A79" s="78">
        <v>75</v>
      </c>
      <c r="B79" s="64" t="s">
        <v>468</v>
      </c>
      <c r="C79" s="6" t="s">
        <v>387</v>
      </c>
      <c r="D79" s="6">
        <v>3000</v>
      </c>
      <c r="E79" s="40">
        <v>13</v>
      </c>
      <c r="F79" s="76">
        <f t="shared" si="3"/>
        <v>14.170000000000002</v>
      </c>
      <c r="G79" s="76">
        <f t="shared" si="4"/>
        <v>39000</v>
      </c>
      <c r="H79" s="76">
        <f t="shared" si="5"/>
        <v>42510.000000000007</v>
      </c>
    </row>
    <row r="80" spans="1:8" x14ac:dyDescent="0.25">
      <c r="A80" s="77">
        <v>76</v>
      </c>
      <c r="B80" s="68" t="s">
        <v>469</v>
      </c>
      <c r="C80" s="6" t="s">
        <v>394</v>
      </c>
      <c r="D80" s="6">
        <v>1100</v>
      </c>
      <c r="E80" s="40">
        <v>42</v>
      </c>
      <c r="F80" s="76">
        <f t="shared" si="3"/>
        <v>45.78</v>
      </c>
      <c r="G80" s="76">
        <f t="shared" si="4"/>
        <v>46200</v>
      </c>
      <c r="H80" s="76">
        <f t="shared" si="5"/>
        <v>50358</v>
      </c>
    </row>
    <row r="81" spans="1:8" x14ac:dyDescent="0.25">
      <c r="A81" s="77">
        <v>77</v>
      </c>
      <c r="B81" s="35" t="s">
        <v>470</v>
      </c>
      <c r="C81" s="13" t="s">
        <v>397</v>
      </c>
      <c r="D81" s="13">
        <v>100</v>
      </c>
      <c r="E81" s="66">
        <v>30</v>
      </c>
      <c r="F81" s="76">
        <f t="shared" si="3"/>
        <v>32.700000000000003</v>
      </c>
      <c r="G81" s="76">
        <f t="shared" si="4"/>
        <v>3000</v>
      </c>
      <c r="H81" s="76">
        <f t="shared" si="5"/>
        <v>3270.0000000000005</v>
      </c>
    </row>
    <row r="82" spans="1:8" x14ac:dyDescent="0.25">
      <c r="A82" s="78">
        <v>78</v>
      </c>
      <c r="B82" s="35" t="s">
        <v>471</v>
      </c>
      <c r="C82" s="13" t="s">
        <v>397</v>
      </c>
      <c r="D82" s="13">
        <v>6000</v>
      </c>
      <c r="E82" s="66">
        <v>2.8</v>
      </c>
      <c r="F82" s="76">
        <f t="shared" si="3"/>
        <v>3.052</v>
      </c>
      <c r="G82" s="76">
        <f t="shared" si="4"/>
        <v>16800</v>
      </c>
      <c r="H82" s="76">
        <f t="shared" si="5"/>
        <v>18312</v>
      </c>
    </row>
    <row r="83" spans="1:8" x14ac:dyDescent="0.25">
      <c r="A83" s="77">
        <v>79</v>
      </c>
      <c r="B83" s="35" t="s">
        <v>474</v>
      </c>
      <c r="C83" s="6" t="s">
        <v>402</v>
      </c>
      <c r="D83" s="13">
        <v>80</v>
      </c>
      <c r="E83" s="67">
        <v>2.6</v>
      </c>
      <c r="F83" s="76">
        <f t="shared" si="3"/>
        <v>2.8340000000000005</v>
      </c>
      <c r="G83" s="76">
        <f t="shared" si="4"/>
        <v>208</v>
      </c>
      <c r="H83" s="76">
        <f t="shared" si="5"/>
        <v>226.72000000000003</v>
      </c>
    </row>
    <row r="84" spans="1:8" x14ac:dyDescent="0.25">
      <c r="A84" s="77">
        <v>80</v>
      </c>
      <c r="B84" s="35" t="s">
        <v>475</v>
      </c>
      <c r="C84" s="13" t="s">
        <v>394</v>
      </c>
      <c r="D84" s="13">
        <v>2000</v>
      </c>
      <c r="E84" s="66">
        <v>8</v>
      </c>
      <c r="F84" s="76">
        <f t="shared" si="3"/>
        <v>8.7200000000000006</v>
      </c>
      <c r="G84" s="76">
        <f t="shared" si="4"/>
        <v>16000</v>
      </c>
      <c r="H84" s="76">
        <f t="shared" si="5"/>
        <v>17440</v>
      </c>
    </row>
    <row r="85" spans="1:8" x14ac:dyDescent="0.25">
      <c r="A85" s="78">
        <v>81</v>
      </c>
      <c r="B85" s="35" t="s">
        <v>476</v>
      </c>
      <c r="C85" s="13" t="s">
        <v>459</v>
      </c>
      <c r="D85" s="13">
        <v>100</v>
      </c>
      <c r="E85" s="66">
        <v>4.5</v>
      </c>
      <c r="F85" s="76">
        <f t="shared" si="3"/>
        <v>4.9050000000000002</v>
      </c>
      <c r="G85" s="76">
        <f t="shared" si="4"/>
        <v>450</v>
      </c>
      <c r="H85" s="76">
        <f t="shared" si="5"/>
        <v>490.5</v>
      </c>
    </row>
    <row r="86" spans="1:8" x14ac:dyDescent="0.25">
      <c r="A86" s="77">
        <v>82</v>
      </c>
      <c r="B86" s="35" t="s">
        <v>472</v>
      </c>
      <c r="C86" s="13" t="s">
        <v>473</v>
      </c>
      <c r="D86" s="13">
        <v>50000</v>
      </c>
      <c r="E86" s="66">
        <v>1.1000000000000001</v>
      </c>
      <c r="F86" s="76">
        <f t="shared" si="3"/>
        <v>1.1990000000000003</v>
      </c>
      <c r="G86" s="76">
        <f t="shared" si="4"/>
        <v>55000.000000000007</v>
      </c>
      <c r="H86" s="76">
        <f t="shared" si="5"/>
        <v>59950.000000000015</v>
      </c>
    </row>
    <row r="87" spans="1:8" x14ac:dyDescent="0.25">
      <c r="A87" s="77">
        <v>83</v>
      </c>
      <c r="B87" s="68" t="s">
        <v>478</v>
      </c>
      <c r="C87" s="6" t="s">
        <v>397</v>
      </c>
      <c r="D87" s="6">
        <v>73000</v>
      </c>
      <c r="E87" s="40">
        <v>4</v>
      </c>
      <c r="F87" s="76">
        <f t="shared" si="3"/>
        <v>4.3600000000000003</v>
      </c>
      <c r="G87" s="76">
        <f t="shared" si="4"/>
        <v>292000</v>
      </c>
      <c r="H87" s="76">
        <f t="shared" si="5"/>
        <v>318280</v>
      </c>
    </row>
    <row r="88" spans="1:8" x14ac:dyDescent="0.25">
      <c r="A88" s="78">
        <v>84</v>
      </c>
      <c r="B88" s="68" t="s">
        <v>479</v>
      </c>
      <c r="C88" s="6" t="s">
        <v>394</v>
      </c>
      <c r="D88" s="6">
        <v>200</v>
      </c>
      <c r="E88" s="40">
        <v>28</v>
      </c>
      <c r="F88" s="76">
        <f t="shared" si="3"/>
        <v>30.520000000000003</v>
      </c>
      <c r="G88" s="76">
        <f t="shared" si="4"/>
        <v>5600</v>
      </c>
      <c r="H88" s="76">
        <f t="shared" si="5"/>
        <v>6104.0000000000009</v>
      </c>
    </row>
    <row r="89" spans="1:8" x14ac:dyDescent="0.25">
      <c r="A89" s="77">
        <v>85</v>
      </c>
      <c r="B89" s="64" t="s">
        <v>480</v>
      </c>
      <c r="C89" s="6" t="s">
        <v>394</v>
      </c>
      <c r="D89" s="6">
        <v>1200</v>
      </c>
      <c r="E89" s="40">
        <v>22</v>
      </c>
      <c r="F89" s="76">
        <f t="shared" si="3"/>
        <v>23.98</v>
      </c>
      <c r="G89" s="76">
        <f t="shared" si="4"/>
        <v>26400</v>
      </c>
      <c r="H89" s="76">
        <f t="shared" si="5"/>
        <v>28776</v>
      </c>
    </row>
    <row r="90" spans="1:8" x14ac:dyDescent="0.25">
      <c r="A90" s="77">
        <v>86</v>
      </c>
      <c r="B90" s="35" t="s">
        <v>481</v>
      </c>
      <c r="C90" s="13" t="s">
        <v>394</v>
      </c>
      <c r="D90" s="13">
        <v>1000</v>
      </c>
      <c r="E90" s="66">
        <v>12</v>
      </c>
      <c r="F90" s="76">
        <f t="shared" si="3"/>
        <v>13.080000000000002</v>
      </c>
      <c r="G90" s="76">
        <f t="shared" si="4"/>
        <v>12000</v>
      </c>
      <c r="H90" s="76">
        <f t="shared" si="5"/>
        <v>13080.000000000002</v>
      </c>
    </row>
    <row r="91" spans="1:8" x14ac:dyDescent="0.25">
      <c r="A91" s="78">
        <v>87</v>
      </c>
      <c r="B91" s="35" t="s">
        <v>482</v>
      </c>
      <c r="C91" s="13" t="s">
        <v>397</v>
      </c>
      <c r="D91" s="13">
        <v>100</v>
      </c>
      <c r="E91" s="66">
        <v>5</v>
      </c>
      <c r="F91" s="76">
        <f t="shared" si="3"/>
        <v>5.45</v>
      </c>
      <c r="G91" s="76">
        <f t="shared" si="4"/>
        <v>500</v>
      </c>
      <c r="H91" s="76">
        <f t="shared" si="5"/>
        <v>545</v>
      </c>
    </row>
    <row r="92" spans="1:8" x14ac:dyDescent="0.25">
      <c r="A92" s="77">
        <v>88</v>
      </c>
      <c r="B92" s="35" t="s">
        <v>483</v>
      </c>
      <c r="C92" s="13" t="s">
        <v>392</v>
      </c>
      <c r="D92" s="13">
        <v>2000</v>
      </c>
      <c r="E92" s="66">
        <v>6</v>
      </c>
      <c r="F92" s="76">
        <f t="shared" si="3"/>
        <v>6.5400000000000009</v>
      </c>
      <c r="G92" s="76">
        <f t="shared" si="4"/>
        <v>12000</v>
      </c>
      <c r="H92" s="76">
        <f t="shared" si="5"/>
        <v>13080.000000000002</v>
      </c>
    </row>
    <row r="93" spans="1:8" x14ac:dyDescent="0.25">
      <c r="A93" s="77">
        <v>89</v>
      </c>
      <c r="B93" s="35" t="s">
        <v>484</v>
      </c>
      <c r="C93" s="13" t="s">
        <v>392</v>
      </c>
      <c r="D93" s="13">
        <v>320</v>
      </c>
      <c r="E93" s="66">
        <v>14</v>
      </c>
      <c r="F93" s="76">
        <f t="shared" si="3"/>
        <v>15.260000000000002</v>
      </c>
      <c r="G93" s="76">
        <f t="shared" si="4"/>
        <v>4480</v>
      </c>
      <c r="H93" s="76">
        <f t="shared" si="5"/>
        <v>4883.2000000000007</v>
      </c>
    </row>
    <row r="94" spans="1:8" x14ac:dyDescent="0.25">
      <c r="A94" s="78">
        <v>90</v>
      </c>
      <c r="B94" s="64" t="s">
        <v>485</v>
      </c>
      <c r="C94" s="6" t="s">
        <v>394</v>
      </c>
      <c r="D94" s="6">
        <v>1000</v>
      </c>
      <c r="E94" s="40">
        <v>20</v>
      </c>
      <c r="F94" s="76">
        <f t="shared" si="3"/>
        <v>21.8</v>
      </c>
      <c r="G94" s="76">
        <f t="shared" si="4"/>
        <v>20000</v>
      </c>
      <c r="H94" s="76">
        <f t="shared" si="5"/>
        <v>21800</v>
      </c>
    </row>
    <row r="95" spans="1:8" x14ac:dyDescent="0.25">
      <c r="A95" s="77">
        <v>91</v>
      </c>
      <c r="B95" s="35" t="s">
        <v>486</v>
      </c>
      <c r="C95" s="6" t="s">
        <v>402</v>
      </c>
      <c r="D95" s="13">
        <v>400</v>
      </c>
      <c r="E95" s="67">
        <v>2.6</v>
      </c>
      <c r="F95" s="76">
        <f t="shared" si="3"/>
        <v>2.8340000000000005</v>
      </c>
      <c r="G95" s="76">
        <f t="shared" si="4"/>
        <v>1040</v>
      </c>
      <c r="H95" s="76">
        <f t="shared" si="5"/>
        <v>1133.6000000000001</v>
      </c>
    </row>
    <row r="96" spans="1:8" x14ac:dyDescent="0.25">
      <c r="A96" s="77">
        <v>92</v>
      </c>
      <c r="B96" s="64" t="s">
        <v>487</v>
      </c>
      <c r="C96" s="6" t="s">
        <v>394</v>
      </c>
      <c r="D96" s="6">
        <v>1000</v>
      </c>
      <c r="E96" s="40">
        <v>9</v>
      </c>
      <c r="F96" s="76">
        <f t="shared" si="3"/>
        <v>9.81</v>
      </c>
      <c r="G96" s="76">
        <f t="shared" si="4"/>
        <v>9000</v>
      </c>
      <c r="H96" s="76">
        <f t="shared" si="5"/>
        <v>9810</v>
      </c>
    </row>
    <row r="97" spans="1:8" x14ac:dyDescent="0.25">
      <c r="A97" s="78">
        <v>93</v>
      </c>
      <c r="B97" s="64" t="s">
        <v>488</v>
      </c>
      <c r="C97" s="6" t="s">
        <v>394</v>
      </c>
      <c r="D97" s="6">
        <v>500</v>
      </c>
      <c r="E97" s="40">
        <v>3.5</v>
      </c>
      <c r="F97" s="76">
        <f t="shared" si="3"/>
        <v>3.8150000000000004</v>
      </c>
      <c r="G97" s="76">
        <f t="shared" si="4"/>
        <v>1750</v>
      </c>
      <c r="H97" s="76">
        <f t="shared" si="5"/>
        <v>1907.5000000000002</v>
      </c>
    </row>
    <row r="98" spans="1:8" x14ac:dyDescent="0.25">
      <c r="A98" s="77">
        <v>94</v>
      </c>
      <c r="B98" s="35" t="s">
        <v>489</v>
      </c>
      <c r="C98" s="13" t="s">
        <v>392</v>
      </c>
      <c r="D98" s="13">
        <v>60</v>
      </c>
      <c r="E98" s="66">
        <v>11</v>
      </c>
      <c r="F98" s="76">
        <f t="shared" si="3"/>
        <v>11.99</v>
      </c>
      <c r="G98" s="76">
        <f t="shared" si="4"/>
        <v>660</v>
      </c>
      <c r="H98" s="76">
        <f t="shared" si="5"/>
        <v>719.4</v>
      </c>
    </row>
    <row r="99" spans="1:8" x14ac:dyDescent="0.25">
      <c r="A99" s="77">
        <v>95</v>
      </c>
      <c r="B99" s="64" t="s">
        <v>490</v>
      </c>
      <c r="C99" s="6" t="s">
        <v>394</v>
      </c>
      <c r="D99" s="6">
        <v>1700</v>
      </c>
      <c r="E99" s="6">
        <v>30</v>
      </c>
      <c r="F99" s="76">
        <f t="shared" si="3"/>
        <v>32.700000000000003</v>
      </c>
      <c r="G99" s="76">
        <f t="shared" si="4"/>
        <v>51000</v>
      </c>
      <c r="H99" s="76">
        <f t="shared" si="5"/>
        <v>55590.000000000007</v>
      </c>
    </row>
    <row r="100" spans="1:8" x14ac:dyDescent="0.25">
      <c r="A100" s="78">
        <v>96</v>
      </c>
      <c r="B100" s="35" t="s">
        <v>491</v>
      </c>
      <c r="C100" s="6" t="s">
        <v>402</v>
      </c>
      <c r="D100" s="13">
        <v>450</v>
      </c>
      <c r="E100" s="67">
        <v>4.5</v>
      </c>
      <c r="F100" s="76">
        <f t="shared" si="3"/>
        <v>4.9050000000000002</v>
      </c>
      <c r="G100" s="76">
        <f t="shared" si="4"/>
        <v>2025</v>
      </c>
      <c r="H100" s="76">
        <f t="shared" si="5"/>
        <v>2207.25</v>
      </c>
    </row>
    <row r="101" spans="1:8" x14ac:dyDescent="0.25">
      <c r="A101" s="77">
        <v>97</v>
      </c>
      <c r="B101" s="64" t="s">
        <v>492</v>
      </c>
      <c r="C101" s="6" t="s">
        <v>394</v>
      </c>
      <c r="D101" s="6">
        <v>350</v>
      </c>
      <c r="E101" s="40">
        <v>8</v>
      </c>
      <c r="F101" s="76">
        <f t="shared" si="3"/>
        <v>8.7200000000000006</v>
      </c>
      <c r="G101" s="76">
        <f t="shared" si="4"/>
        <v>2800</v>
      </c>
      <c r="H101" s="76">
        <f t="shared" si="5"/>
        <v>3052</v>
      </c>
    </row>
    <row r="102" spans="1:8" x14ac:dyDescent="0.25">
      <c r="A102" s="77">
        <v>98</v>
      </c>
      <c r="B102" s="35" t="s">
        <v>493</v>
      </c>
      <c r="C102" s="13" t="s">
        <v>397</v>
      </c>
      <c r="D102" s="13">
        <v>10000</v>
      </c>
      <c r="E102" s="66">
        <v>2</v>
      </c>
      <c r="F102" s="76">
        <f t="shared" si="3"/>
        <v>2.1800000000000002</v>
      </c>
      <c r="G102" s="76">
        <f t="shared" si="4"/>
        <v>20000</v>
      </c>
      <c r="H102" s="76">
        <f t="shared" si="5"/>
        <v>21800</v>
      </c>
    </row>
    <row r="103" spans="1:8" x14ac:dyDescent="0.25">
      <c r="A103" s="78">
        <v>99</v>
      </c>
      <c r="B103" s="68" t="s">
        <v>494</v>
      </c>
      <c r="C103" s="6" t="s">
        <v>394</v>
      </c>
      <c r="D103" s="6">
        <v>100</v>
      </c>
      <c r="E103" s="40">
        <v>40</v>
      </c>
      <c r="F103" s="76">
        <f t="shared" si="3"/>
        <v>43.6</v>
      </c>
      <c r="G103" s="76">
        <f t="shared" si="4"/>
        <v>4000</v>
      </c>
      <c r="H103" s="76">
        <f t="shared" si="5"/>
        <v>4360</v>
      </c>
    </row>
    <row r="104" spans="1:8" x14ac:dyDescent="0.25">
      <c r="A104" s="77">
        <v>100</v>
      </c>
      <c r="B104" s="64" t="s">
        <v>495</v>
      </c>
      <c r="C104" s="6" t="s">
        <v>394</v>
      </c>
      <c r="D104" s="6">
        <v>2200</v>
      </c>
      <c r="E104" s="6">
        <v>25</v>
      </c>
      <c r="F104" s="76">
        <f t="shared" si="3"/>
        <v>27.250000000000004</v>
      </c>
      <c r="G104" s="76">
        <f t="shared" si="4"/>
        <v>55000</v>
      </c>
      <c r="H104" s="76">
        <f t="shared" si="5"/>
        <v>59950.000000000007</v>
      </c>
    </row>
    <row r="105" spans="1:8" x14ac:dyDescent="0.25">
      <c r="A105" s="77">
        <v>101</v>
      </c>
      <c r="B105" s="64" t="s">
        <v>496</v>
      </c>
      <c r="C105" s="6" t="s">
        <v>394</v>
      </c>
      <c r="D105" s="6">
        <v>5500</v>
      </c>
      <c r="E105" s="6">
        <v>22</v>
      </c>
      <c r="F105" s="76">
        <f t="shared" si="3"/>
        <v>23.98</v>
      </c>
      <c r="G105" s="76">
        <f t="shared" si="4"/>
        <v>121000</v>
      </c>
      <c r="H105" s="76">
        <f t="shared" si="5"/>
        <v>131890</v>
      </c>
    </row>
    <row r="106" spans="1:8" x14ac:dyDescent="0.25">
      <c r="A106" s="78">
        <v>102</v>
      </c>
      <c r="B106" s="64" t="s">
        <v>497</v>
      </c>
      <c r="C106" s="6" t="s">
        <v>394</v>
      </c>
      <c r="D106" s="6">
        <v>600</v>
      </c>
      <c r="E106" s="40">
        <v>7</v>
      </c>
      <c r="F106" s="76">
        <f t="shared" si="3"/>
        <v>7.6300000000000008</v>
      </c>
      <c r="G106" s="76">
        <f t="shared" si="4"/>
        <v>4200</v>
      </c>
      <c r="H106" s="76">
        <f t="shared" si="5"/>
        <v>4578.0000000000009</v>
      </c>
    </row>
    <row r="107" spans="1:8" x14ac:dyDescent="0.25">
      <c r="A107" s="77">
        <v>103</v>
      </c>
      <c r="B107" s="35" t="s">
        <v>498</v>
      </c>
      <c r="C107" s="6" t="s">
        <v>402</v>
      </c>
      <c r="D107" s="13">
        <v>200</v>
      </c>
      <c r="E107" s="67">
        <v>2.6</v>
      </c>
      <c r="F107" s="76">
        <f t="shared" si="3"/>
        <v>2.8340000000000005</v>
      </c>
      <c r="G107" s="76">
        <f t="shared" si="4"/>
        <v>520</v>
      </c>
      <c r="H107" s="76">
        <f t="shared" si="5"/>
        <v>566.80000000000007</v>
      </c>
    </row>
    <row r="108" spans="1:8" x14ac:dyDescent="0.25">
      <c r="A108" s="77">
        <v>104</v>
      </c>
      <c r="B108" s="68" t="s">
        <v>499</v>
      </c>
      <c r="C108" s="6" t="s">
        <v>394</v>
      </c>
      <c r="D108" s="6">
        <v>850</v>
      </c>
      <c r="E108" s="40">
        <v>36</v>
      </c>
      <c r="F108" s="76">
        <f t="shared" si="3"/>
        <v>39.24</v>
      </c>
      <c r="G108" s="76">
        <f t="shared" si="4"/>
        <v>30600</v>
      </c>
      <c r="H108" s="76">
        <f t="shared" si="5"/>
        <v>33354</v>
      </c>
    </row>
    <row r="109" spans="1:8" x14ac:dyDescent="0.25">
      <c r="A109" s="78">
        <v>105</v>
      </c>
      <c r="B109" s="35" t="s">
        <v>500</v>
      </c>
      <c r="C109" s="6" t="s">
        <v>392</v>
      </c>
      <c r="D109" s="6">
        <v>80</v>
      </c>
      <c r="E109" s="40">
        <v>55</v>
      </c>
      <c r="F109" s="76">
        <f t="shared" si="3"/>
        <v>59.95</v>
      </c>
      <c r="G109" s="76">
        <f t="shared" si="4"/>
        <v>4400</v>
      </c>
      <c r="H109" s="76">
        <f t="shared" si="5"/>
        <v>4796</v>
      </c>
    </row>
    <row r="110" spans="1:8" x14ac:dyDescent="0.25">
      <c r="A110" s="77">
        <v>106</v>
      </c>
      <c r="B110" s="64" t="s">
        <v>501</v>
      </c>
      <c r="C110" s="6" t="s">
        <v>477</v>
      </c>
      <c r="D110" s="6">
        <v>700</v>
      </c>
      <c r="E110" s="40">
        <v>4</v>
      </c>
      <c r="F110" s="76">
        <f t="shared" si="3"/>
        <v>4.3600000000000003</v>
      </c>
      <c r="G110" s="76">
        <f t="shared" si="4"/>
        <v>2800</v>
      </c>
      <c r="H110" s="76">
        <f t="shared" si="5"/>
        <v>3052</v>
      </c>
    </row>
    <row r="111" spans="1:8" x14ac:dyDescent="0.25">
      <c r="A111" s="77">
        <v>107</v>
      </c>
      <c r="B111" s="15" t="s">
        <v>502</v>
      </c>
      <c r="C111" s="6" t="s">
        <v>394</v>
      </c>
      <c r="D111" s="6">
        <v>60</v>
      </c>
      <c r="E111" s="40">
        <v>50</v>
      </c>
      <c r="F111" s="76">
        <f t="shared" si="3"/>
        <v>54.500000000000007</v>
      </c>
      <c r="G111" s="76">
        <f t="shared" si="4"/>
        <v>3000</v>
      </c>
      <c r="H111" s="76">
        <f t="shared" si="5"/>
        <v>3270.0000000000005</v>
      </c>
    </row>
    <row r="112" spans="1:8" x14ac:dyDescent="0.25">
      <c r="A112" s="78">
        <v>108</v>
      </c>
      <c r="B112" s="64" t="s">
        <v>503</v>
      </c>
      <c r="C112" s="6" t="s">
        <v>394</v>
      </c>
      <c r="D112" s="6">
        <v>6000</v>
      </c>
      <c r="E112" s="40">
        <v>9</v>
      </c>
      <c r="F112" s="76">
        <f t="shared" si="3"/>
        <v>9.81</v>
      </c>
      <c r="G112" s="76">
        <f t="shared" si="4"/>
        <v>54000</v>
      </c>
      <c r="H112" s="76">
        <f t="shared" si="5"/>
        <v>58860</v>
      </c>
    </row>
    <row r="113" spans="1:8" x14ac:dyDescent="0.25">
      <c r="A113" s="77">
        <v>109</v>
      </c>
      <c r="B113" s="35" t="s">
        <v>504</v>
      </c>
      <c r="C113" s="13" t="s">
        <v>394</v>
      </c>
      <c r="D113" s="13">
        <v>1000</v>
      </c>
      <c r="E113" s="66">
        <v>4</v>
      </c>
      <c r="F113" s="76">
        <f t="shared" si="3"/>
        <v>4.3600000000000003</v>
      </c>
      <c r="G113" s="76">
        <f t="shared" si="4"/>
        <v>4000</v>
      </c>
      <c r="H113" s="76">
        <f t="shared" si="5"/>
        <v>4360</v>
      </c>
    </row>
    <row r="114" spans="1:8" x14ac:dyDescent="0.25">
      <c r="A114" s="77">
        <v>110</v>
      </c>
      <c r="B114" s="64" t="s">
        <v>505</v>
      </c>
      <c r="C114" s="6" t="s">
        <v>392</v>
      </c>
      <c r="D114" s="6">
        <v>450</v>
      </c>
      <c r="E114" s="40">
        <v>45</v>
      </c>
      <c r="F114" s="76">
        <f t="shared" si="3"/>
        <v>49.050000000000004</v>
      </c>
      <c r="G114" s="76">
        <f t="shared" si="4"/>
        <v>20250</v>
      </c>
      <c r="H114" s="76">
        <f t="shared" si="5"/>
        <v>22072.500000000004</v>
      </c>
    </row>
    <row r="115" spans="1:8" x14ac:dyDescent="0.25">
      <c r="A115" s="78">
        <v>111</v>
      </c>
      <c r="B115" s="35" t="s">
        <v>506</v>
      </c>
      <c r="C115" s="6" t="s">
        <v>402</v>
      </c>
      <c r="D115" s="13">
        <v>35</v>
      </c>
      <c r="E115" s="67">
        <v>3</v>
      </c>
      <c r="F115" s="76">
        <f t="shared" si="3"/>
        <v>3.2700000000000005</v>
      </c>
      <c r="G115" s="76">
        <f t="shared" si="4"/>
        <v>105</v>
      </c>
      <c r="H115" s="76">
        <f t="shared" si="5"/>
        <v>114.45000000000002</v>
      </c>
    </row>
    <row r="116" spans="1:8" x14ac:dyDescent="0.25">
      <c r="A116" s="77">
        <v>112</v>
      </c>
      <c r="B116" s="64" t="s">
        <v>507</v>
      </c>
      <c r="C116" s="6" t="s">
        <v>392</v>
      </c>
      <c r="D116" s="6">
        <v>1500</v>
      </c>
      <c r="E116" s="40">
        <v>22</v>
      </c>
      <c r="F116" s="76">
        <f t="shared" si="3"/>
        <v>23.98</v>
      </c>
      <c r="G116" s="76">
        <f t="shared" si="4"/>
        <v>33000</v>
      </c>
      <c r="H116" s="76">
        <f t="shared" si="5"/>
        <v>35970</v>
      </c>
    </row>
    <row r="117" spans="1:8" x14ac:dyDescent="0.25">
      <c r="A117" s="77">
        <v>113</v>
      </c>
      <c r="B117" s="68" t="s">
        <v>508</v>
      </c>
      <c r="C117" s="6" t="s">
        <v>394</v>
      </c>
      <c r="D117" s="6">
        <v>500</v>
      </c>
      <c r="E117" s="40">
        <v>30</v>
      </c>
      <c r="F117" s="76">
        <f t="shared" si="3"/>
        <v>32.700000000000003</v>
      </c>
      <c r="G117" s="76">
        <f t="shared" si="4"/>
        <v>15000</v>
      </c>
      <c r="H117" s="76">
        <f t="shared" si="5"/>
        <v>16350.000000000002</v>
      </c>
    </row>
    <row r="118" spans="1:8" x14ac:dyDescent="0.25">
      <c r="A118" s="78">
        <v>114</v>
      </c>
      <c r="B118" s="64" t="s">
        <v>509</v>
      </c>
      <c r="C118" s="6" t="s">
        <v>394</v>
      </c>
      <c r="D118" s="6">
        <v>2000</v>
      </c>
      <c r="E118" s="40">
        <v>15</v>
      </c>
      <c r="F118" s="76">
        <f t="shared" si="3"/>
        <v>16.350000000000001</v>
      </c>
      <c r="G118" s="76">
        <f t="shared" si="4"/>
        <v>30000</v>
      </c>
      <c r="H118" s="76">
        <f t="shared" si="5"/>
        <v>32700.000000000004</v>
      </c>
    </row>
    <row r="119" spans="1:8" x14ac:dyDescent="0.25">
      <c r="A119" s="77">
        <v>115</v>
      </c>
      <c r="B119" s="68" t="s">
        <v>510</v>
      </c>
      <c r="C119" s="6" t="s">
        <v>394</v>
      </c>
      <c r="D119" s="6">
        <v>290</v>
      </c>
      <c r="E119" s="40">
        <v>40</v>
      </c>
      <c r="F119" s="76">
        <f t="shared" si="3"/>
        <v>43.6</v>
      </c>
      <c r="G119" s="76">
        <f t="shared" si="4"/>
        <v>11600</v>
      </c>
      <c r="H119" s="76">
        <f t="shared" si="5"/>
        <v>12644</v>
      </c>
    </row>
    <row r="120" spans="1:8" x14ac:dyDescent="0.25">
      <c r="A120" s="77">
        <v>116</v>
      </c>
      <c r="B120" s="64" t="s">
        <v>511</v>
      </c>
      <c r="C120" s="6" t="s">
        <v>387</v>
      </c>
      <c r="D120" s="6">
        <v>1000</v>
      </c>
      <c r="E120" s="40">
        <v>12</v>
      </c>
      <c r="F120" s="76">
        <f t="shared" si="3"/>
        <v>13.080000000000002</v>
      </c>
      <c r="G120" s="76">
        <f t="shared" si="4"/>
        <v>12000</v>
      </c>
      <c r="H120" s="76">
        <f t="shared" si="5"/>
        <v>13080.000000000002</v>
      </c>
    </row>
    <row r="121" spans="1:8" x14ac:dyDescent="0.25">
      <c r="A121" s="78">
        <v>117</v>
      </c>
      <c r="B121" s="64" t="s">
        <v>512</v>
      </c>
      <c r="C121" s="13" t="s">
        <v>394</v>
      </c>
      <c r="D121" s="13">
        <v>20</v>
      </c>
      <c r="E121" s="40">
        <v>23</v>
      </c>
      <c r="F121" s="76">
        <f t="shared" si="3"/>
        <v>25.07</v>
      </c>
      <c r="G121" s="76">
        <f t="shared" si="4"/>
        <v>460</v>
      </c>
      <c r="H121" s="76">
        <f t="shared" si="5"/>
        <v>501.4</v>
      </c>
    </row>
    <row r="122" spans="1:8" x14ac:dyDescent="0.25">
      <c r="A122" s="77">
        <v>118</v>
      </c>
      <c r="B122" s="64" t="s">
        <v>513</v>
      </c>
      <c r="C122" s="6" t="s">
        <v>392</v>
      </c>
      <c r="D122" s="6">
        <v>500</v>
      </c>
      <c r="E122" s="40">
        <v>9</v>
      </c>
      <c r="F122" s="76">
        <f t="shared" si="3"/>
        <v>9.81</v>
      </c>
      <c r="G122" s="76">
        <f t="shared" si="4"/>
        <v>4500</v>
      </c>
      <c r="H122" s="76">
        <f t="shared" si="5"/>
        <v>4905</v>
      </c>
    </row>
    <row r="123" spans="1:8" x14ac:dyDescent="0.25">
      <c r="A123" s="77">
        <v>119</v>
      </c>
      <c r="B123" s="64" t="s">
        <v>514</v>
      </c>
      <c r="C123" s="6" t="s">
        <v>459</v>
      </c>
      <c r="D123" s="6">
        <v>50</v>
      </c>
      <c r="E123" s="40">
        <v>25</v>
      </c>
      <c r="F123" s="76">
        <f t="shared" si="3"/>
        <v>27.250000000000004</v>
      </c>
      <c r="G123" s="76">
        <f t="shared" si="4"/>
        <v>1250</v>
      </c>
      <c r="H123" s="76">
        <f t="shared" si="5"/>
        <v>1362.5000000000002</v>
      </c>
    </row>
    <row r="124" spans="1:8" x14ac:dyDescent="0.25">
      <c r="A124" s="78">
        <v>120</v>
      </c>
      <c r="B124" s="64" t="s">
        <v>515</v>
      </c>
      <c r="C124" s="6" t="s">
        <v>459</v>
      </c>
      <c r="D124" s="6">
        <v>400</v>
      </c>
      <c r="E124" s="40">
        <v>10</v>
      </c>
      <c r="F124" s="76">
        <f t="shared" si="3"/>
        <v>10.9</v>
      </c>
      <c r="G124" s="76">
        <f t="shared" si="4"/>
        <v>4000</v>
      </c>
      <c r="H124" s="76">
        <f t="shared" si="5"/>
        <v>4360</v>
      </c>
    </row>
    <row r="125" spans="1:8" x14ac:dyDescent="0.25">
      <c r="A125" s="77">
        <v>121</v>
      </c>
      <c r="B125" s="68" t="s">
        <v>516</v>
      </c>
      <c r="C125" s="6" t="s">
        <v>394</v>
      </c>
      <c r="D125" s="6">
        <v>1300</v>
      </c>
      <c r="E125" s="40">
        <v>35</v>
      </c>
      <c r="F125" s="76">
        <f t="shared" si="3"/>
        <v>38.150000000000006</v>
      </c>
      <c r="G125" s="76">
        <f t="shared" si="4"/>
        <v>45500</v>
      </c>
      <c r="H125" s="76">
        <f t="shared" si="5"/>
        <v>49595.000000000007</v>
      </c>
    </row>
    <row r="126" spans="1:8" x14ac:dyDescent="0.25">
      <c r="A126" s="77">
        <v>122</v>
      </c>
      <c r="B126" s="68" t="s">
        <v>517</v>
      </c>
      <c r="C126" s="6" t="s">
        <v>394</v>
      </c>
      <c r="D126" s="6">
        <v>1300</v>
      </c>
      <c r="E126" s="40">
        <v>40</v>
      </c>
      <c r="F126" s="76">
        <f t="shared" si="3"/>
        <v>43.6</v>
      </c>
      <c r="G126" s="76">
        <f t="shared" si="4"/>
        <v>52000</v>
      </c>
      <c r="H126" s="76">
        <f t="shared" si="5"/>
        <v>56680</v>
      </c>
    </row>
    <row r="127" spans="1:8" x14ac:dyDescent="0.25">
      <c r="A127" s="78">
        <v>123</v>
      </c>
      <c r="B127" s="35" t="s">
        <v>518</v>
      </c>
      <c r="C127" s="6" t="s">
        <v>402</v>
      </c>
      <c r="D127" s="13">
        <v>250</v>
      </c>
      <c r="E127" s="67">
        <v>2.6</v>
      </c>
      <c r="F127" s="76">
        <f t="shared" si="3"/>
        <v>2.8340000000000005</v>
      </c>
      <c r="G127" s="76">
        <f t="shared" si="4"/>
        <v>650</v>
      </c>
      <c r="H127" s="76">
        <f t="shared" si="5"/>
        <v>708.50000000000011</v>
      </c>
    </row>
    <row r="128" spans="1:8" x14ac:dyDescent="0.25">
      <c r="A128" s="77">
        <v>124</v>
      </c>
      <c r="B128" s="64" t="s">
        <v>519</v>
      </c>
      <c r="C128" s="6" t="s">
        <v>394</v>
      </c>
      <c r="D128" s="6">
        <v>1200</v>
      </c>
      <c r="E128" s="40">
        <v>6</v>
      </c>
      <c r="F128" s="76">
        <f t="shared" si="3"/>
        <v>6.5400000000000009</v>
      </c>
      <c r="G128" s="76">
        <f t="shared" si="4"/>
        <v>7200</v>
      </c>
      <c r="H128" s="76">
        <f t="shared" si="5"/>
        <v>7848.0000000000009</v>
      </c>
    </row>
    <row r="129" spans="1:8" x14ac:dyDescent="0.25">
      <c r="A129" s="77">
        <v>125</v>
      </c>
      <c r="B129" s="35" t="s">
        <v>520</v>
      </c>
      <c r="C129" s="13" t="s">
        <v>459</v>
      </c>
      <c r="D129" s="13">
        <v>3000</v>
      </c>
      <c r="E129" s="66">
        <v>12</v>
      </c>
      <c r="F129" s="76">
        <f t="shared" si="3"/>
        <v>13.080000000000002</v>
      </c>
      <c r="G129" s="76">
        <f t="shared" si="4"/>
        <v>36000</v>
      </c>
      <c r="H129" s="76">
        <f t="shared" si="5"/>
        <v>39240.000000000007</v>
      </c>
    </row>
    <row r="130" spans="1:8" x14ac:dyDescent="0.25">
      <c r="A130" s="78">
        <v>126</v>
      </c>
      <c r="B130" s="64" t="s">
        <v>521</v>
      </c>
      <c r="C130" s="6" t="s">
        <v>394</v>
      </c>
      <c r="D130" s="6">
        <v>800</v>
      </c>
      <c r="E130" s="40">
        <v>50</v>
      </c>
      <c r="F130" s="76">
        <f t="shared" si="3"/>
        <v>54.500000000000007</v>
      </c>
      <c r="G130" s="76">
        <f t="shared" si="4"/>
        <v>40000</v>
      </c>
      <c r="H130" s="76">
        <f t="shared" si="5"/>
        <v>43600.000000000007</v>
      </c>
    </row>
    <row r="131" spans="1:8" x14ac:dyDescent="0.25">
      <c r="A131" s="77">
        <v>127</v>
      </c>
      <c r="B131" s="64" t="s">
        <v>522</v>
      </c>
      <c r="C131" s="6" t="s">
        <v>394</v>
      </c>
      <c r="D131" s="6">
        <v>150</v>
      </c>
      <c r="E131" s="40">
        <v>20</v>
      </c>
      <c r="F131" s="76">
        <f t="shared" si="3"/>
        <v>21.8</v>
      </c>
      <c r="G131" s="76">
        <f t="shared" si="4"/>
        <v>3000</v>
      </c>
      <c r="H131" s="76">
        <f t="shared" si="5"/>
        <v>3270</v>
      </c>
    </row>
    <row r="132" spans="1:8" x14ac:dyDescent="0.25">
      <c r="A132" s="77">
        <v>128</v>
      </c>
      <c r="B132" s="64" t="s">
        <v>523</v>
      </c>
      <c r="C132" s="6" t="s">
        <v>394</v>
      </c>
      <c r="D132" s="6">
        <v>3000</v>
      </c>
      <c r="E132" s="40">
        <v>4</v>
      </c>
      <c r="F132" s="76">
        <f t="shared" si="3"/>
        <v>4.3600000000000003</v>
      </c>
      <c r="G132" s="76">
        <f t="shared" si="4"/>
        <v>12000</v>
      </c>
      <c r="H132" s="76">
        <f t="shared" si="5"/>
        <v>13080.000000000002</v>
      </c>
    </row>
    <row r="133" spans="1:8" x14ac:dyDescent="0.25">
      <c r="A133" s="78">
        <v>129</v>
      </c>
      <c r="B133" s="64" t="s">
        <v>524</v>
      </c>
      <c r="C133" s="6" t="s">
        <v>392</v>
      </c>
      <c r="D133" s="6">
        <v>600</v>
      </c>
      <c r="E133" s="40">
        <v>10</v>
      </c>
      <c r="F133" s="76">
        <f t="shared" ref="F133:F137" si="6">E133*1.09</f>
        <v>10.9</v>
      </c>
      <c r="G133" s="76">
        <f t="shared" ref="G133:G137" si="7">D133*E133</f>
        <v>6000</v>
      </c>
      <c r="H133" s="76">
        <f t="shared" ref="H133:H137" si="8">D133*F133</f>
        <v>6540</v>
      </c>
    </row>
    <row r="134" spans="1:8" x14ac:dyDescent="0.25">
      <c r="A134" s="77">
        <v>130</v>
      </c>
      <c r="B134" s="64" t="s">
        <v>525</v>
      </c>
      <c r="C134" s="6" t="s">
        <v>392</v>
      </c>
      <c r="D134" s="6">
        <v>800</v>
      </c>
      <c r="E134" s="40">
        <v>20</v>
      </c>
      <c r="F134" s="76">
        <f t="shared" si="6"/>
        <v>21.8</v>
      </c>
      <c r="G134" s="76">
        <f t="shared" si="7"/>
        <v>16000</v>
      </c>
      <c r="H134" s="76">
        <f t="shared" si="8"/>
        <v>17440</v>
      </c>
    </row>
    <row r="135" spans="1:8" x14ac:dyDescent="0.25">
      <c r="A135" s="77">
        <v>131</v>
      </c>
      <c r="B135" s="64" t="s">
        <v>526</v>
      </c>
      <c r="C135" s="6" t="s">
        <v>392</v>
      </c>
      <c r="D135" s="6">
        <v>1500</v>
      </c>
      <c r="E135" s="40">
        <v>17</v>
      </c>
      <c r="F135" s="76">
        <f t="shared" si="6"/>
        <v>18.53</v>
      </c>
      <c r="G135" s="76">
        <f t="shared" si="7"/>
        <v>25500</v>
      </c>
      <c r="H135" s="76">
        <f t="shared" si="8"/>
        <v>27795</v>
      </c>
    </row>
    <row r="136" spans="1:8" x14ac:dyDescent="0.25">
      <c r="A136" s="78">
        <v>132</v>
      </c>
      <c r="B136" s="35" t="s">
        <v>527</v>
      </c>
      <c r="C136" s="13" t="s">
        <v>394</v>
      </c>
      <c r="D136" s="13">
        <v>2200</v>
      </c>
      <c r="E136" s="66">
        <v>6</v>
      </c>
      <c r="F136" s="76">
        <f t="shared" si="6"/>
        <v>6.5400000000000009</v>
      </c>
      <c r="G136" s="76">
        <f t="shared" si="7"/>
        <v>13200</v>
      </c>
      <c r="H136" s="76">
        <f t="shared" si="8"/>
        <v>14388.000000000002</v>
      </c>
    </row>
    <row r="137" spans="1:8" x14ac:dyDescent="0.25">
      <c r="A137" s="77">
        <v>133</v>
      </c>
      <c r="B137" s="35" t="s">
        <v>528</v>
      </c>
      <c r="C137" s="6" t="s">
        <v>397</v>
      </c>
      <c r="D137" s="13">
        <v>30</v>
      </c>
      <c r="E137" s="67">
        <v>5</v>
      </c>
      <c r="F137" s="76">
        <f t="shared" si="6"/>
        <v>5.45</v>
      </c>
      <c r="G137" s="76">
        <f t="shared" si="7"/>
        <v>150</v>
      </c>
      <c r="H137" s="76">
        <f t="shared" si="8"/>
        <v>163.5</v>
      </c>
    </row>
    <row r="138" spans="1:8" x14ac:dyDescent="0.25">
      <c r="A138" s="73"/>
      <c r="B138" s="73" t="s">
        <v>35</v>
      </c>
      <c r="C138" s="73"/>
      <c r="D138" s="73"/>
      <c r="E138" s="73"/>
      <c r="F138" s="73"/>
      <c r="G138" s="74">
        <f>SUM(G5:G137)</f>
        <v>2739664</v>
      </c>
      <c r="H138" s="74">
        <f>SUM(H5:H137)</f>
        <v>2986233.7600000002</v>
      </c>
    </row>
  </sheetData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PAAP 2025</vt:lpstr>
      <vt:lpstr>I. Energie electrica</vt:lpstr>
      <vt:lpstr>III. Produse farmaceutice</vt:lpstr>
      <vt:lpstr>II. Produse alimentare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Pc-Borsa</dc:creator>
  <cp:lastModifiedBy>Daniel Tamas</cp:lastModifiedBy>
  <cp:lastPrinted>2025-04-30T11:36:41Z</cp:lastPrinted>
  <dcterms:created xsi:type="dcterms:W3CDTF">2019-10-18T07:14:17Z</dcterms:created>
  <dcterms:modified xsi:type="dcterms:W3CDTF">2025-12-30T09:50:21Z</dcterms:modified>
</cp:coreProperties>
</file>